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420" windowHeight="5010" activeTab="0"/>
  </bookViews>
  <sheets>
    <sheet name="2014" sheetId="1" r:id="rId1"/>
    <sheet name="Sayfa2" sheetId="2" r:id="rId2"/>
    <sheet name="Sayfa3" sheetId="3" r:id="rId3"/>
  </sheets>
  <definedNames/>
  <calcPr fullCalcOnLoad="1"/>
</workbook>
</file>

<file path=xl/sharedStrings.xml><?xml version="1.0" encoding="utf-8"?>
<sst xmlns="http://schemas.openxmlformats.org/spreadsheetml/2006/main" count="80" uniqueCount="79">
  <si>
    <t>AKTİF</t>
  </si>
  <si>
    <t>1-DÖNEN VARLIKLAR</t>
  </si>
  <si>
    <t>10-HAZIR DEĞERLER</t>
  </si>
  <si>
    <t>102-BANKALAR</t>
  </si>
  <si>
    <t>İş Bankası Bilinmeyenler Hesabı</t>
  </si>
  <si>
    <t>12-TİCARİ ALACAKLAR</t>
  </si>
  <si>
    <t>126-VERİLEN DEPOZİTO ve TEMİNATLAR</t>
  </si>
  <si>
    <t>Kira Depozitosu (1.200 USD)</t>
  </si>
  <si>
    <t>13-DİĞER ALACAKLAR</t>
  </si>
  <si>
    <t>131-ORTAKLARDAN ALACAKLAR</t>
  </si>
  <si>
    <t>Ortak Anapara Alacağı</t>
  </si>
  <si>
    <t>Ortak Aidat Gecikme Faiz Alacağı</t>
  </si>
  <si>
    <t>Noter PTT Gazete Masraf Alacağı</t>
  </si>
  <si>
    <t>136-DİĞER ÇEŞİTLİ ALACAKLAR</t>
  </si>
  <si>
    <t>S.S.Beytepe Konut Yapı Koop.Birliği</t>
  </si>
  <si>
    <t>2-DURAN VARLIKLAR</t>
  </si>
  <si>
    <t>22-TİCARİ ALACAKLAR</t>
  </si>
  <si>
    <t>226-VERİLEN DEPOZİTO ve TEMİNATLAR</t>
  </si>
  <si>
    <t>ASKİ Güvence Bedeli</t>
  </si>
  <si>
    <t>EGO Güvence Bedeli</t>
  </si>
  <si>
    <t>Başkent EDAŞ Güvence Bedeli</t>
  </si>
  <si>
    <t>24-MALİ DURAN VARLIKLAR</t>
  </si>
  <si>
    <t>242-İSTİRAKLER</t>
  </si>
  <si>
    <t>25-MADDİ DURAN VARLIKLAR</t>
  </si>
  <si>
    <t>250-ARAZİ VE ARSALAR</t>
  </si>
  <si>
    <t>Arsa Bedeli</t>
  </si>
  <si>
    <t>Ayrılan Ort.Öd. Arsa Payı Fark.</t>
  </si>
  <si>
    <t>255-DEMİRBAŞLAR</t>
  </si>
  <si>
    <t>257-BİRİKMİŞ AMORTİSMANLAR (-)</t>
  </si>
  <si>
    <t>Demirbaş Amortismanları</t>
  </si>
  <si>
    <t>26-MADDİ OLMAYAN DURAN VARLIKLAR</t>
  </si>
  <si>
    <t>260-HAKLAR</t>
  </si>
  <si>
    <t>Lisanslı Programlar</t>
  </si>
  <si>
    <t>268-BİRİKMİŞ AMORTİSMANLAR (-)</t>
  </si>
  <si>
    <t>Hak Amortismanları</t>
  </si>
  <si>
    <t>TOPLAM</t>
  </si>
  <si>
    <t>PASİF</t>
  </si>
  <si>
    <t>3-KISA VADELİ YABANCI KAYNAKLAR</t>
  </si>
  <si>
    <t>33-DİĞER BORÇLAR</t>
  </si>
  <si>
    <t>336-DİĞER ÇEŞİTLİ BORÇLAR</t>
  </si>
  <si>
    <t>36-ÖDENECEK VERGİ VE DİĞER YÜKÜMLÜLÜKLER</t>
  </si>
  <si>
    <t>360-ÖDENECEK VERGİ VE FONLAR</t>
  </si>
  <si>
    <t>361-ÖDENECEK SOSYAL GÜVENLİK KESİNTİLERİ</t>
  </si>
  <si>
    <t>4-UZUN VADELİ YABANCI KAYNAKLAR</t>
  </si>
  <si>
    <t>43-DİĞER BORÇLAR</t>
  </si>
  <si>
    <t>431-ORTAKLARA BORÇLAR</t>
  </si>
  <si>
    <t>Ortak Ödentileri</t>
  </si>
  <si>
    <t>Ortak Gecikme Fark Tahakkuku</t>
  </si>
  <si>
    <t>Noter PTT Masraf Tahakuku</t>
  </si>
  <si>
    <t>5-ÖZKAYNAKLAR</t>
  </si>
  <si>
    <t>50-ÖDENMİŞ SERMAYE</t>
  </si>
  <si>
    <t>500-SERMAYE</t>
  </si>
  <si>
    <t>Sermaye</t>
  </si>
  <si>
    <t>59-DÖNEM NET KARI (ZARARI)</t>
  </si>
  <si>
    <t>591-DÖNEM NET ZARARI (-)</t>
  </si>
  <si>
    <t>Gelir-Gider Olumsuz Farkı</t>
  </si>
  <si>
    <t>Personel Asgari Geçim İndirimi</t>
  </si>
  <si>
    <t>Vakıfbank 933922 Bankomat Hesabı</t>
  </si>
  <si>
    <t>Vakıfbank 934178 Bankomat Hesabı</t>
  </si>
  <si>
    <t>Ortak Olmayan Kişilerin Yatırdığı</t>
  </si>
  <si>
    <t>Posta  Çek Hesabı</t>
  </si>
  <si>
    <t>100-KASA</t>
  </si>
  <si>
    <t>Merkez Kasa</t>
  </si>
  <si>
    <t>T.İş Bankası 904269 Hesabı</t>
  </si>
  <si>
    <t>Ziraat Bankası 3245296-5003 Hesabı</t>
  </si>
  <si>
    <t>Yapı Kredi 87768974 Hesabı</t>
  </si>
  <si>
    <t>7.Asliye Hukuk Mah.2004/45 Esas Dosya</t>
  </si>
  <si>
    <t>58-GEÇMİŞ YIL ZARARLARI</t>
  </si>
  <si>
    <t>Geçmiş Yıllar Zararları</t>
  </si>
  <si>
    <t>580-GEÇMİŞ YILLAR ZARARLARI (-)</t>
  </si>
  <si>
    <t>Vakıfbank 233517 Bankomat Hesabı</t>
  </si>
  <si>
    <t>Vakıfbank 654581 Bankomak (Maaş) Hesabı</t>
  </si>
  <si>
    <t>Yapı Kredi Bankası Vadeli Hesabı</t>
  </si>
  <si>
    <t>Garanti Bankası 6299427 Hs.</t>
  </si>
  <si>
    <t>Ziraat Bankası 5030 Vadeli Hesap</t>
  </si>
  <si>
    <t>Garanti Bankası Vadeli Hs.</t>
  </si>
  <si>
    <t>Ziraat Bankası 5035 Vadeli Hesap</t>
  </si>
  <si>
    <t>Garanti Bankası 6399851 Vadeli Hs.</t>
  </si>
  <si>
    <t>Vakıfbank 964060 Vadeli Hesabı</t>
  </si>
</sst>
</file>

<file path=xl/styles.xml><?xml version="1.0" encoding="utf-8"?>
<styleSheet xmlns="http://schemas.openxmlformats.org/spreadsheetml/2006/main">
  <numFmts count="1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TL&quot;\ #,##0;\-&quot;TL&quot;\ #,##0"/>
    <numFmt numFmtId="165" formatCode="&quot;TL&quot;\ #,##0;[Red]\-&quot;TL&quot;\ #,##0"/>
    <numFmt numFmtId="166" formatCode="&quot;TL&quot;\ #,##0.00;\-&quot;TL&quot;\ #,##0.00"/>
    <numFmt numFmtId="167" formatCode="&quot;TL&quot;\ #,##0.00;[Red]\-&quot;TL&quot;\ #,##0.00"/>
    <numFmt numFmtId="168" formatCode="_-&quot;TL&quot;\ * #,##0_-;\-&quot;TL&quot;\ * #,##0_-;_-&quot;TL&quot;\ * &quot;-&quot;_-;_-@_-"/>
    <numFmt numFmtId="169" formatCode="_-* #,##0_-;\-* #,##0_-;_-* &quot;-&quot;_-;_-@_-"/>
    <numFmt numFmtId="170" formatCode="_-&quot;TL&quot;\ * #,##0.00_-;\-&quot;TL&quot;\ * #,##0.00_-;_-&quot;TL&quot;\ * &quot;-&quot;??_-;_-@_-"/>
    <numFmt numFmtId="171" formatCode="_-* #,##0.00_-;\-* #,##0.00_-;_-* &quot;-&quot;??_-;_-@_-"/>
  </numFmts>
  <fonts count="20">
    <font>
      <sz val="10"/>
      <name val="Arial"/>
      <family val="0"/>
    </font>
    <font>
      <b/>
      <sz val="10"/>
      <color indexed="8"/>
      <name val="Times New Roman Tur"/>
      <family val="0"/>
    </font>
    <font>
      <sz val="10"/>
      <color indexed="8"/>
      <name val="Times New Roman Tu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1" fillId="16" borderId="5" applyNumberFormat="0" applyAlignment="0" applyProtection="0"/>
    <xf numFmtId="0" fontId="12" fillId="7" borderId="6" applyNumberFormat="0" applyAlignment="0" applyProtection="0"/>
    <xf numFmtId="0" fontId="13" fillId="16" borderId="6" applyNumberFormat="0" applyAlignment="0" applyProtection="0"/>
    <xf numFmtId="0" fontId="14" fillId="17" borderId="7" applyNumberFormat="0" applyAlignment="0" applyProtection="0"/>
    <xf numFmtId="0" fontId="15" fillId="4" borderId="0" applyNumberFormat="0" applyBorder="0" applyAlignment="0" applyProtection="0"/>
    <xf numFmtId="0" fontId="16" fillId="3" borderId="0" applyNumberFormat="0" applyBorder="0" applyAlignment="0" applyProtection="0"/>
    <xf numFmtId="0" fontId="0" fillId="18" borderId="8" applyNumberFormat="0" applyFont="0" applyAlignment="0" applyProtection="0"/>
    <xf numFmtId="0" fontId="17" fillId="1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4" fontId="1" fillId="0" borderId="10" xfId="0" applyNumberFormat="1" applyFont="1" applyBorder="1" applyAlignment="1">
      <alignment/>
    </xf>
    <xf numFmtId="4" fontId="1" fillId="0" borderId="1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4" fontId="2" fillId="0" borderId="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3" fontId="1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4" fontId="1" fillId="0" borderId="0" xfId="0" applyNumberFormat="1" applyFont="1" applyFill="1" applyBorder="1" applyAlignment="1">
      <alignment/>
    </xf>
    <xf numFmtId="4" fontId="1" fillId="0" borderId="0" xfId="0" applyNumberFormat="1" applyFont="1" applyFill="1" applyAlignment="1">
      <alignment/>
    </xf>
    <xf numFmtId="4" fontId="2" fillId="0" borderId="0" xfId="0" applyNumberFormat="1" applyFont="1" applyAlignment="1">
      <alignment/>
    </xf>
    <xf numFmtId="4" fontId="2" fillId="0" borderId="0" xfId="0" applyNumberFormat="1" applyFont="1" applyFill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0" fontId="2" fillId="0" borderId="11" xfId="0" applyFont="1" applyBorder="1" applyAlignment="1">
      <alignment/>
    </xf>
    <xf numFmtId="3" fontId="2" fillId="0" borderId="11" xfId="0" applyNumberFormat="1" applyFont="1" applyBorder="1" applyAlignment="1">
      <alignment/>
    </xf>
    <xf numFmtId="4" fontId="1" fillId="0" borderId="11" xfId="0" applyNumberFormat="1" applyFont="1" applyBorder="1" applyAlignment="1">
      <alignment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4" fontId="2" fillId="0" borderId="11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4" fontId="2" fillId="0" borderId="0" xfId="0" applyNumberFormat="1" applyFont="1" applyBorder="1" applyAlignment="1">
      <alignment/>
    </xf>
    <xf numFmtId="0" fontId="2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 horizontal="right"/>
    </xf>
    <xf numFmtId="0" fontId="2" fillId="0" borderId="13" xfId="0" applyFont="1" applyBorder="1" applyAlignment="1">
      <alignment/>
    </xf>
    <xf numFmtId="0" fontId="0" fillId="0" borderId="13" xfId="0" applyBorder="1" applyAlignment="1">
      <alignment/>
    </xf>
    <xf numFmtId="0" fontId="1" fillId="0" borderId="13" xfId="0" applyFont="1" applyFill="1" applyBorder="1" applyAlignment="1">
      <alignment/>
    </xf>
    <xf numFmtId="0" fontId="2" fillId="0" borderId="13" xfId="0" applyFont="1" applyFill="1" applyBorder="1" applyAlignment="1">
      <alignment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54</xdr:row>
      <xdr:rowOff>171450</xdr:rowOff>
    </xdr:from>
    <xdr:to>
      <xdr:col>8</xdr:col>
      <xdr:colOff>19050</xdr:colOff>
      <xdr:row>57</xdr:row>
      <xdr:rowOff>161925</xdr:rowOff>
    </xdr:to>
    <xdr:sp>
      <xdr:nvSpPr>
        <xdr:cNvPr id="1" name="Line 1"/>
        <xdr:cNvSpPr>
          <a:spLocks/>
        </xdr:cNvSpPr>
      </xdr:nvSpPr>
      <xdr:spPr>
        <a:xfrm>
          <a:off x="4095750" y="8867775"/>
          <a:ext cx="230505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25</xdr:row>
      <xdr:rowOff>0</xdr:rowOff>
    </xdr:from>
    <xdr:to>
      <xdr:col>15</xdr:col>
      <xdr:colOff>0</xdr:colOff>
      <xdr:row>58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10477500" y="4076700"/>
          <a:ext cx="2714625" cy="5295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1:P101"/>
  <sheetViews>
    <sheetView tabSelected="1" workbookViewId="0" topLeftCell="A40">
      <selection activeCell="A22" sqref="A1:A16384"/>
    </sheetView>
  </sheetViews>
  <sheetFormatPr defaultColWidth="9.140625" defaultRowHeight="12.75"/>
  <cols>
    <col min="1" max="1" width="4.140625" style="0" customWidth="1"/>
    <col min="3" max="3" width="1.57421875" style="0" customWidth="1"/>
    <col min="4" max="4" width="2.7109375" style="0" customWidth="1"/>
    <col min="5" max="5" width="43.8515625" style="0" bestFit="1" customWidth="1"/>
    <col min="6" max="6" width="11.7109375" style="30" customWidth="1"/>
    <col min="7" max="8" width="11.28125" style="30" bestFit="1" customWidth="1"/>
    <col min="9" max="9" width="12.28125" style="30" bestFit="1" customWidth="1"/>
    <col min="10" max="10" width="1.7109375" style="0" customWidth="1"/>
    <col min="11" max="11" width="3.00390625" style="0" customWidth="1"/>
    <col min="12" max="12" width="44.421875" style="0" customWidth="1"/>
    <col min="13" max="13" width="15.00390625" style="0" customWidth="1"/>
    <col min="14" max="16" width="12.8515625" style="0" bestFit="1" customWidth="1"/>
  </cols>
  <sheetData>
    <row r="1" spans="3:16" s="5" customFormat="1" ht="13.5" thickBot="1">
      <c r="C1" s="1" t="s">
        <v>0</v>
      </c>
      <c r="D1" s="1"/>
      <c r="E1" s="1"/>
      <c r="F1" s="2"/>
      <c r="G1" s="3"/>
      <c r="H1" s="3"/>
      <c r="I1" s="2"/>
      <c r="J1" s="1"/>
      <c r="K1" s="1"/>
      <c r="L1" s="1"/>
      <c r="M1" s="2"/>
      <c r="N1" s="2"/>
      <c r="O1" s="2"/>
      <c r="P1" s="1" t="s">
        <v>36</v>
      </c>
    </row>
    <row r="2" spans="3:16" s="11" customFormat="1" ht="13.5" thickTop="1">
      <c r="C2" s="6"/>
      <c r="D2" s="7"/>
      <c r="E2" s="6"/>
      <c r="F2" s="8"/>
      <c r="G2" s="9"/>
      <c r="H2" s="9"/>
      <c r="I2" s="8"/>
      <c r="J2" s="32"/>
      <c r="K2" s="6"/>
      <c r="L2" s="6"/>
      <c r="M2" s="8"/>
      <c r="N2" s="8"/>
      <c r="O2" s="8"/>
      <c r="P2" s="8"/>
    </row>
    <row r="3" spans="3:16" s="5" customFormat="1" ht="12.75">
      <c r="C3" s="5" t="s">
        <v>1</v>
      </c>
      <c r="D3" s="12"/>
      <c r="F3" s="13"/>
      <c r="G3" s="14"/>
      <c r="H3" s="15"/>
      <c r="I3" s="13">
        <f>SUM(H4:H34)</f>
        <v>6500564.149999999</v>
      </c>
      <c r="J3" s="33" t="s">
        <v>37</v>
      </c>
      <c r="K3" s="25"/>
      <c r="L3" s="25"/>
      <c r="M3" s="26"/>
      <c r="N3" s="26"/>
      <c r="O3" s="26"/>
      <c r="P3" s="26">
        <f>SUM(O4:O7)</f>
        <v>41437.090000000004</v>
      </c>
    </row>
    <row r="4" spans="4:16" s="5" customFormat="1" ht="12.75">
      <c r="D4" s="5" t="s">
        <v>2</v>
      </c>
      <c r="F4" s="13"/>
      <c r="G4" s="14"/>
      <c r="H4" s="15">
        <f>SUM(G5:G7)</f>
        <v>6034196.6</v>
      </c>
      <c r="I4" s="13"/>
      <c r="J4" s="33"/>
      <c r="K4" s="25" t="s">
        <v>38</v>
      </c>
      <c r="L4" s="25"/>
      <c r="M4" s="26"/>
      <c r="N4" s="26"/>
      <c r="O4" s="26">
        <f>SUM(N5)</f>
        <v>19892.33</v>
      </c>
      <c r="P4" s="26"/>
    </row>
    <row r="5" spans="5:16" s="5" customFormat="1" ht="12.75">
      <c r="E5" s="5" t="s">
        <v>61</v>
      </c>
      <c r="F5" s="13"/>
      <c r="G5" s="14">
        <f>SUM(F6)</f>
        <v>42377.95</v>
      </c>
      <c r="H5" s="15"/>
      <c r="I5" s="13"/>
      <c r="J5" s="33"/>
      <c r="K5" s="25"/>
      <c r="L5" s="25" t="s">
        <v>39</v>
      </c>
      <c r="M5" s="26"/>
      <c r="N5" s="26">
        <v>19892.33</v>
      </c>
      <c r="O5" s="26"/>
      <c r="P5" s="26"/>
    </row>
    <row r="6" spans="5:16" s="5" customFormat="1" ht="12.75">
      <c r="E6" s="19" t="s">
        <v>62</v>
      </c>
      <c r="F6" s="20">
        <v>42377.95</v>
      </c>
      <c r="G6" s="14"/>
      <c r="H6" s="15"/>
      <c r="I6" s="13"/>
      <c r="J6" s="33"/>
      <c r="K6" s="25"/>
      <c r="L6" s="27" t="s">
        <v>59</v>
      </c>
      <c r="M6" s="31"/>
      <c r="N6" s="26"/>
      <c r="O6" s="26"/>
      <c r="P6" s="26"/>
    </row>
    <row r="7" spans="4:16" s="5" customFormat="1" ht="12.75">
      <c r="D7" s="12"/>
      <c r="E7" s="5" t="s">
        <v>3</v>
      </c>
      <c r="F7" s="13"/>
      <c r="G7" s="14">
        <f>SUM(F8:F23)</f>
        <v>5991818.649999999</v>
      </c>
      <c r="H7" s="15"/>
      <c r="I7" s="13"/>
      <c r="J7" s="33"/>
      <c r="K7" s="24" t="s">
        <v>40</v>
      </c>
      <c r="L7" s="12"/>
      <c r="M7" s="13"/>
      <c r="N7" s="13"/>
      <c r="O7" s="13">
        <f>SUM(N8:N9)</f>
        <v>21544.760000000002</v>
      </c>
      <c r="P7" s="13"/>
    </row>
    <row r="8" spans="4:16" s="11" customFormat="1" ht="12.75">
      <c r="D8" s="18"/>
      <c r="E8" s="11" t="s">
        <v>63</v>
      </c>
      <c r="F8" s="16">
        <v>8931.2</v>
      </c>
      <c r="G8" s="9"/>
      <c r="H8" s="17"/>
      <c r="I8" s="16"/>
      <c r="J8" s="33"/>
      <c r="K8" s="12"/>
      <c r="L8" s="24" t="s">
        <v>41</v>
      </c>
      <c r="M8" s="13"/>
      <c r="N8" s="13">
        <v>18136.54</v>
      </c>
      <c r="O8" s="13"/>
      <c r="P8" s="13"/>
    </row>
    <row r="9" spans="4:16" s="11" customFormat="1" ht="12.75">
      <c r="D9" s="18"/>
      <c r="E9" s="11" t="s">
        <v>4</v>
      </c>
      <c r="F9" s="16">
        <v>8300.56</v>
      </c>
      <c r="G9" s="9"/>
      <c r="H9" s="17"/>
      <c r="I9" s="16"/>
      <c r="J9" s="33"/>
      <c r="K9" s="12"/>
      <c r="L9" s="24" t="s">
        <v>42</v>
      </c>
      <c r="M9" s="13"/>
      <c r="N9" s="13">
        <v>3408.22</v>
      </c>
      <c r="O9" s="13"/>
      <c r="P9" s="13"/>
    </row>
    <row r="10" spans="4:16" s="11" customFormat="1" ht="12.75">
      <c r="D10" s="18"/>
      <c r="E10" s="11" t="s">
        <v>64</v>
      </c>
      <c r="F10" s="16">
        <v>26810.47</v>
      </c>
      <c r="G10" s="9"/>
      <c r="H10" s="17"/>
      <c r="I10" s="16"/>
      <c r="J10" s="33" t="s">
        <v>43</v>
      </c>
      <c r="K10" s="12"/>
      <c r="L10" s="12"/>
      <c r="M10" s="13"/>
      <c r="N10" s="13"/>
      <c r="O10" s="13"/>
      <c r="P10" s="13">
        <f>SUM(O11:O12)</f>
        <v>25393489.699999996</v>
      </c>
    </row>
    <row r="11" spans="4:16" s="11" customFormat="1" ht="12.75">
      <c r="D11" s="18"/>
      <c r="E11" s="11" t="s">
        <v>70</v>
      </c>
      <c r="F11" s="16">
        <v>1391</v>
      </c>
      <c r="G11" s="9"/>
      <c r="H11" s="17"/>
      <c r="I11" s="16"/>
      <c r="J11" s="33"/>
      <c r="K11" s="24" t="s">
        <v>44</v>
      </c>
      <c r="L11" s="12"/>
      <c r="M11" s="13"/>
      <c r="N11" s="13"/>
      <c r="O11" s="13">
        <f>SUM(N12:N12)</f>
        <v>25393489.699999996</v>
      </c>
      <c r="P11" s="13"/>
    </row>
    <row r="12" spans="4:16" s="11" customFormat="1" ht="12.75">
      <c r="D12" s="18"/>
      <c r="E12" s="11" t="s">
        <v>57</v>
      </c>
      <c r="F12" s="16">
        <v>3672.35</v>
      </c>
      <c r="G12" s="9"/>
      <c r="H12" s="17"/>
      <c r="I12" s="16"/>
      <c r="J12" s="34"/>
      <c r="K12" s="12"/>
      <c r="L12" s="24" t="s">
        <v>45</v>
      </c>
      <c r="M12" s="13"/>
      <c r="N12" s="13">
        <f>SUM(M13:M15)</f>
        <v>25393489.699999996</v>
      </c>
      <c r="O12" s="13"/>
      <c r="P12" s="13"/>
    </row>
    <row r="13" spans="4:16" s="11" customFormat="1" ht="12.75">
      <c r="D13" s="18"/>
      <c r="E13" s="11" t="s">
        <v>58</v>
      </c>
      <c r="F13" s="16">
        <v>7034.49</v>
      </c>
      <c r="G13" s="9"/>
      <c r="H13" s="17"/>
      <c r="I13" s="16"/>
      <c r="J13" s="35"/>
      <c r="K13" s="18"/>
      <c r="L13" s="6" t="s">
        <v>46</v>
      </c>
      <c r="M13" s="16">
        <v>25269371.13</v>
      </c>
      <c r="N13" s="16"/>
      <c r="O13" s="16"/>
      <c r="P13" s="16"/>
    </row>
    <row r="14" spans="4:16" s="11" customFormat="1" ht="12.75">
      <c r="D14" s="18"/>
      <c r="E14" s="11" t="s">
        <v>60</v>
      </c>
      <c r="F14" s="16">
        <v>10228</v>
      </c>
      <c r="G14" s="9"/>
      <c r="H14" s="17"/>
      <c r="I14" s="16"/>
      <c r="J14" s="35"/>
      <c r="K14" s="18"/>
      <c r="L14" s="6" t="s">
        <v>47</v>
      </c>
      <c r="M14" s="16">
        <v>122614.99</v>
      </c>
      <c r="N14" s="16"/>
      <c r="O14" s="16"/>
      <c r="P14" s="16"/>
    </row>
    <row r="15" spans="4:16" s="11" customFormat="1" ht="12.75">
      <c r="D15" s="18"/>
      <c r="E15" s="11" t="s">
        <v>65</v>
      </c>
      <c r="F15" s="16">
        <v>0.93</v>
      </c>
      <c r="G15" s="9"/>
      <c r="H15" s="17"/>
      <c r="I15" s="16"/>
      <c r="J15" s="35"/>
      <c r="K15" s="18"/>
      <c r="L15" s="6" t="s">
        <v>48</v>
      </c>
      <c r="M15" s="16">
        <v>1503.58</v>
      </c>
      <c r="N15" s="16"/>
      <c r="O15" s="16"/>
      <c r="P15" s="16"/>
    </row>
    <row r="16" spans="4:16" s="11" customFormat="1" ht="12.75">
      <c r="D16" s="18"/>
      <c r="E16" s="11" t="s">
        <v>73</v>
      </c>
      <c r="F16" s="16">
        <v>25784</v>
      </c>
      <c r="G16" s="9"/>
      <c r="H16" s="17"/>
      <c r="I16" s="16"/>
      <c r="J16" s="33" t="s">
        <v>49</v>
      </c>
      <c r="K16" s="12"/>
      <c r="L16" s="12"/>
      <c r="M16" s="13"/>
      <c r="N16" s="13"/>
      <c r="O16" s="13"/>
      <c r="P16" s="13">
        <f>SUM(O17:O23)</f>
        <v>-12619544.02</v>
      </c>
    </row>
    <row r="17" spans="4:16" s="11" customFormat="1" ht="12.75">
      <c r="D17" s="18"/>
      <c r="E17" s="11" t="s">
        <v>71</v>
      </c>
      <c r="F17" s="16">
        <v>0.41</v>
      </c>
      <c r="G17" s="9"/>
      <c r="H17" s="17"/>
      <c r="I17" s="16"/>
      <c r="J17" s="33"/>
      <c r="K17" s="24" t="s">
        <v>50</v>
      </c>
      <c r="L17" s="12"/>
      <c r="M17" s="13"/>
      <c r="N17" s="13"/>
      <c r="O17" s="13">
        <f>N18</f>
        <v>338100</v>
      </c>
      <c r="P17" s="13"/>
    </row>
    <row r="18" spans="4:16" s="11" customFormat="1" ht="12.75">
      <c r="D18" s="18"/>
      <c r="E18" s="11" t="s">
        <v>74</v>
      </c>
      <c r="F18" s="16">
        <v>2014531.51</v>
      </c>
      <c r="G18" s="9"/>
      <c r="H18" s="17"/>
      <c r="I18" s="16"/>
      <c r="J18" s="33"/>
      <c r="K18" s="12"/>
      <c r="L18" s="24" t="s">
        <v>51</v>
      </c>
      <c r="M18" s="13"/>
      <c r="N18" s="13">
        <v>338100</v>
      </c>
      <c r="O18" s="13"/>
      <c r="P18" s="13"/>
    </row>
    <row r="19" spans="4:16" s="11" customFormat="1" ht="12.75">
      <c r="D19" s="18"/>
      <c r="E19" s="11" t="s">
        <v>75</v>
      </c>
      <c r="F19" s="16">
        <v>1321007.52</v>
      </c>
      <c r="G19" s="9"/>
      <c r="H19" s="17"/>
      <c r="I19" s="16"/>
      <c r="J19" s="35"/>
      <c r="K19" s="18"/>
      <c r="L19" s="6" t="s">
        <v>52</v>
      </c>
      <c r="M19" s="16"/>
      <c r="N19" s="16"/>
      <c r="O19" s="16"/>
      <c r="P19" s="16"/>
    </row>
    <row r="20" spans="4:16" s="11" customFormat="1" ht="12.75">
      <c r="D20" s="18"/>
      <c r="E20" s="11" t="s">
        <v>72</v>
      </c>
      <c r="F20" s="16">
        <v>931483</v>
      </c>
      <c r="G20" s="9"/>
      <c r="H20" s="17"/>
      <c r="I20" s="16"/>
      <c r="J20" s="33"/>
      <c r="K20" s="24" t="s">
        <v>67</v>
      </c>
      <c r="L20" s="12"/>
      <c r="M20" s="13"/>
      <c r="N20" s="13"/>
      <c r="O20" s="13">
        <f>SUM(N21:N22)</f>
        <v>-10692814.27</v>
      </c>
      <c r="P20" s="13"/>
    </row>
    <row r="21" spans="4:16" s="11" customFormat="1" ht="12.75">
      <c r="D21" s="18"/>
      <c r="E21" s="11" t="s">
        <v>76</v>
      </c>
      <c r="F21" s="16">
        <v>390491.05</v>
      </c>
      <c r="G21" s="9"/>
      <c r="H21" s="17"/>
      <c r="I21" s="16"/>
      <c r="J21" s="33"/>
      <c r="K21" s="12"/>
      <c r="L21" s="24" t="s">
        <v>69</v>
      </c>
      <c r="M21" s="13"/>
      <c r="N21" s="13">
        <v>-10692814.27</v>
      </c>
      <c r="O21" s="13"/>
      <c r="P21" s="13"/>
    </row>
    <row r="22" spans="4:16" s="11" customFormat="1" ht="12.75">
      <c r="D22" s="18"/>
      <c r="E22" s="11" t="s">
        <v>77</v>
      </c>
      <c r="F22" s="16">
        <v>599613.24</v>
      </c>
      <c r="G22" s="9"/>
      <c r="H22" s="17"/>
      <c r="I22" s="16"/>
      <c r="J22" s="35"/>
      <c r="K22" s="18"/>
      <c r="L22" s="6" t="s">
        <v>68</v>
      </c>
      <c r="M22" s="16"/>
      <c r="N22" s="16"/>
      <c r="O22" s="16"/>
      <c r="P22" s="16"/>
    </row>
    <row r="23" spans="4:16" s="11" customFormat="1" ht="12.75">
      <c r="D23" s="18"/>
      <c r="E23" s="11" t="s">
        <v>78</v>
      </c>
      <c r="F23" s="16">
        <v>642538.92</v>
      </c>
      <c r="G23" s="9"/>
      <c r="H23" s="17"/>
      <c r="I23" s="16"/>
      <c r="J23" s="33"/>
      <c r="K23" s="24" t="s">
        <v>53</v>
      </c>
      <c r="L23" s="12"/>
      <c r="M23" s="13"/>
      <c r="N23" s="13"/>
      <c r="O23" s="13">
        <f>SUM(N24)</f>
        <v>-2264829.75</v>
      </c>
      <c r="P23" s="13"/>
    </row>
    <row r="24" spans="4:16" s="5" customFormat="1" ht="12.75">
      <c r="D24" s="12" t="s">
        <v>5</v>
      </c>
      <c r="F24" s="13"/>
      <c r="G24" s="14"/>
      <c r="H24" s="15">
        <f>SUM(G25)</f>
        <v>1830</v>
      </c>
      <c r="I24" s="13"/>
      <c r="J24" s="33"/>
      <c r="K24" s="12"/>
      <c r="L24" s="24" t="s">
        <v>54</v>
      </c>
      <c r="M24" s="13"/>
      <c r="N24" s="13">
        <v>-2264829.75</v>
      </c>
      <c r="O24" s="13"/>
      <c r="P24" s="13"/>
    </row>
    <row r="25" spans="4:16" s="5" customFormat="1" ht="13.5" thickBot="1">
      <c r="D25" s="12"/>
      <c r="E25" s="5" t="s">
        <v>6</v>
      </c>
      <c r="F25" s="13"/>
      <c r="G25" s="14">
        <v>1830</v>
      </c>
      <c r="H25" s="15"/>
      <c r="I25" s="13"/>
      <c r="J25" s="35"/>
      <c r="K25" s="18"/>
      <c r="L25" s="6" t="s">
        <v>55</v>
      </c>
      <c r="M25" s="16"/>
      <c r="N25" s="16"/>
      <c r="O25" s="16"/>
      <c r="P25" s="16"/>
    </row>
    <row r="26" spans="4:16" s="11" customFormat="1" ht="13.5" thickTop="1">
      <c r="D26" s="18"/>
      <c r="E26" s="11" t="s">
        <v>7</v>
      </c>
      <c r="F26" s="9"/>
      <c r="G26" s="9"/>
      <c r="H26" s="17"/>
      <c r="I26" s="16"/>
      <c r="J26" s="32"/>
      <c r="K26" s="22"/>
      <c r="L26" s="22"/>
      <c r="M26" s="16"/>
      <c r="N26" s="16"/>
      <c r="O26" s="16"/>
      <c r="P26" s="16"/>
    </row>
    <row r="27" spans="4:16" s="5" customFormat="1" ht="12.75">
      <c r="D27" s="12" t="s">
        <v>8</v>
      </c>
      <c r="F27" s="13"/>
      <c r="G27" s="14"/>
      <c r="H27" s="15">
        <f>SUM(G28:G32)</f>
        <v>464537.55</v>
      </c>
      <c r="I27" s="13"/>
      <c r="J27" s="35"/>
      <c r="K27" s="7"/>
      <c r="L27" s="7"/>
      <c r="M27" s="16"/>
      <c r="N27" s="16"/>
      <c r="O27" s="16"/>
      <c r="P27" s="16"/>
    </row>
    <row r="28" spans="4:16" s="5" customFormat="1" ht="12.75">
      <c r="D28" s="12"/>
      <c r="E28" s="5" t="s">
        <v>9</v>
      </c>
      <c r="F28" s="13"/>
      <c r="G28" s="14">
        <f>SUM(F29:F31)</f>
        <v>439477.26</v>
      </c>
      <c r="H28" s="15"/>
      <c r="I28" s="13"/>
      <c r="J28" s="35"/>
      <c r="K28" s="7"/>
      <c r="L28" s="7"/>
      <c r="M28" s="16"/>
      <c r="N28" s="16"/>
      <c r="O28" s="16"/>
      <c r="P28" s="16"/>
    </row>
    <row r="29" spans="4:16" s="11" customFormat="1" ht="12.75">
      <c r="D29" s="18"/>
      <c r="E29" s="11" t="s">
        <v>10</v>
      </c>
      <c r="F29" s="16">
        <v>315358.69</v>
      </c>
      <c r="G29" s="9"/>
      <c r="H29" s="17"/>
      <c r="I29" s="16"/>
      <c r="J29" s="35"/>
      <c r="K29" s="7"/>
      <c r="L29" s="7"/>
      <c r="M29" s="16"/>
      <c r="N29" s="16"/>
      <c r="O29" s="16"/>
      <c r="P29" s="16"/>
    </row>
    <row r="30" spans="4:16" s="11" customFormat="1" ht="12.75">
      <c r="D30" s="18"/>
      <c r="E30" s="11" t="s">
        <v>11</v>
      </c>
      <c r="F30" s="16">
        <v>122614.99</v>
      </c>
      <c r="G30" s="9"/>
      <c r="H30" s="17"/>
      <c r="I30" s="16"/>
      <c r="J30" s="35"/>
      <c r="K30" s="7"/>
      <c r="L30" s="7"/>
      <c r="M30" s="16"/>
      <c r="N30" s="16"/>
      <c r="O30" s="16"/>
      <c r="P30" s="16"/>
    </row>
    <row r="31" spans="4:16" s="11" customFormat="1" ht="12.75">
      <c r="D31" s="18"/>
      <c r="E31" s="11" t="s">
        <v>12</v>
      </c>
      <c r="F31" s="16">
        <v>1503.58</v>
      </c>
      <c r="G31" s="9"/>
      <c r="H31" s="17"/>
      <c r="I31" s="16"/>
      <c r="J31" s="35"/>
      <c r="K31" s="7"/>
      <c r="L31" s="7"/>
      <c r="M31" s="16"/>
      <c r="N31" s="16"/>
      <c r="O31" s="16"/>
      <c r="P31" s="16"/>
    </row>
    <row r="32" spans="4:16" s="11" customFormat="1" ht="12.75">
      <c r="D32" s="18"/>
      <c r="E32" s="5" t="s">
        <v>13</v>
      </c>
      <c r="F32" s="16"/>
      <c r="G32" s="14">
        <f>SUM(F33:F34)</f>
        <v>25060.29</v>
      </c>
      <c r="H32" s="17"/>
      <c r="I32" s="16"/>
      <c r="J32" s="35"/>
      <c r="K32" s="7"/>
      <c r="L32" s="7"/>
      <c r="M32" s="16"/>
      <c r="N32" s="16"/>
      <c r="O32" s="16"/>
      <c r="P32" s="16"/>
    </row>
    <row r="33" spans="4:16" s="11" customFormat="1" ht="12.75">
      <c r="D33" s="18"/>
      <c r="E33" s="19" t="s">
        <v>56</v>
      </c>
      <c r="F33" s="16">
        <v>795.24</v>
      </c>
      <c r="G33" s="14"/>
      <c r="H33" s="17"/>
      <c r="I33" s="16"/>
      <c r="J33" s="35"/>
      <c r="K33" s="7"/>
      <c r="L33" s="7"/>
      <c r="M33" s="16"/>
      <c r="N33" s="16"/>
      <c r="O33" s="16"/>
      <c r="P33" s="16"/>
    </row>
    <row r="34" spans="4:16" s="11" customFormat="1" ht="12.75">
      <c r="D34" s="18"/>
      <c r="E34" s="19" t="s">
        <v>66</v>
      </c>
      <c r="F34" s="16">
        <v>24265.05</v>
      </c>
      <c r="G34" s="14"/>
      <c r="H34" s="17"/>
      <c r="I34" s="16"/>
      <c r="J34" s="35"/>
      <c r="K34" s="7"/>
      <c r="L34" s="7"/>
      <c r="M34" s="16"/>
      <c r="N34" s="16"/>
      <c r="O34" s="16"/>
      <c r="P34" s="16"/>
    </row>
    <row r="35" spans="3:16" s="5" customFormat="1" ht="12" customHeight="1">
      <c r="C35" s="5" t="s">
        <v>15</v>
      </c>
      <c r="D35" s="12"/>
      <c r="F35" s="13"/>
      <c r="G35" s="14"/>
      <c r="H35" s="15"/>
      <c r="I35" s="13">
        <f>SUM(H36:H51)</f>
        <v>6314818.619999999</v>
      </c>
      <c r="J35" s="35"/>
      <c r="K35" s="18"/>
      <c r="L35" s="18"/>
      <c r="M35" s="16"/>
      <c r="N35" s="16"/>
      <c r="O35" s="16"/>
      <c r="P35" s="16"/>
    </row>
    <row r="36" spans="4:15" s="5" customFormat="1" ht="12" customHeight="1">
      <c r="D36" s="12" t="s">
        <v>16</v>
      </c>
      <c r="F36" s="13"/>
      <c r="G36" s="14"/>
      <c r="H36" s="15">
        <f>SUM(G37)</f>
        <v>436.09000000000003</v>
      </c>
      <c r="I36" s="13"/>
      <c r="J36" s="35"/>
      <c r="K36" s="18"/>
      <c r="L36" s="18"/>
      <c r="M36" s="16"/>
      <c r="N36" s="16"/>
      <c r="O36" s="16"/>
    </row>
    <row r="37" spans="4:14" s="5" customFormat="1" ht="12" customHeight="1">
      <c r="D37" s="12"/>
      <c r="E37" s="5" t="s">
        <v>17</v>
      </c>
      <c r="F37" s="13"/>
      <c r="G37" s="14">
        <f>SUM(F38:F40)</f>
        <v>436.09000000000003</v>
      </c>
      <c r="H37" s="15"/>
      <c r="I37" s="13"/>
      <c r="J37" s="33"/>
      <c r="K37" s="12"/>
      <c r="L37" s="12"/>
      <c r="M37" s="13"/>
      <c r="N37" s="13"/>
    </row>
    <row r="38" spans="4:15" s="5" customFormat="1" ht="12" customHeight="1">
      <c r="D38" s="12"/>
      <c r="E38" s="19" t="s">
        <v>18</v>
      </c>
      <c r="F38" s="20">
        <v>201.75</v>
      </c>
      <c r="G38" s="14"/>
      <c r="H38" s="15"/>
      <c r="I38" s="13"/>
      <c r="J38" s="35"/>
      <c r="K38" s="18"/>
      <c r="L38" s="18"/>
      <c r="M38" s="16"/>
      <c r="N38" s="16"/>
      <c r="O38" s="16"/>
    </row>
    <row r="39" spans="4:16" s="5" customFormat="1" ht="12" customHeight="1">
      <c r="D39" s="12"/>
      <c r="E39" s="19" t="s">
        <v>19</v>
      </c>
      <c r="F39" s="20">
        <v>164.74</v>
      </c>
      <c r="G39" s="14"/>
      <c r="H39" s="15"/>
      <c r="I39" s="13"/>
      <c r="J39" s="36"/>
      <c r="K39"/>
      <c r="L39"/>
      <c r="M39" s="30"/>
      <c r="N39" s="30"/>
      <c r="O39" s="30"/>
      <c r="P39" s="30"/>
    </row>
    <row r="40" spans="4:10" s="5" customFormat="1" ht="12" customHeight="1">
      <c r="D40" s="12"/>
      <c r="E40" s="19" t="s">
        <v>20</v>
      </c>
      <c r="F40" s="20">
        <v>69.6</v>
      </c>
      <c r="G40" s="14"/>
      <c r="H40" s="15"/>
      <c r="I40" s="13"/>
      <c r="J40" s="37"/>
    </row>
    <row r="41" spans="4:10" s="5" customFormat="1" ht="12" customHeight="1">
      <c r="D41" s="12" t="s">
        <v>21</v>
      </c>
      <c r="E41" s="19"/>
      <c r="F41" s="13"/>
      <c r="G41" s="14"/>
      <c r="H41" s="15">
        <f>SUM(G42)</f>
        <v>100</v>
      </c>
      <c r="I41" s="13"/>
      <c r="J41" s="37"/>
    </row>
    <row r="42" spans="4:10" s="5" customFormat="1" ht="12" customHeight="1">
      <c r="D42" s="12"/>
      <c r="E42" s="5" t="s">
        <v>22</v>
      </c>
      <c r="F42" s="13"/>
      <c r="G42" s="14">
        <v>100</v>
      </c>
      <c r="H42" s="15"/>
      <c r="I42" s="13"/>
      <c r="J42" s="37"/>
    </row>
    <row r="43" spans="4:10" s="5" customFormat="1" ht="12" customHeight="1">
      <c r="D43" s="12"/>
      <c r="E43" s="19" t="s">
        <v>14</v>
      </c>
      <c r="F43" s="13"/>
      <c r="G43" s="14"/>
      <c r="H43" s="15"/>
      <c r="I43" s="13"/>
      <c r="J43" s="37"/>
    </row>
    <row r="44" spans="4:10" s="5" customFormat="1" ht="12.75">
      <c r="D44" s="5" t="s">
        <v>23</v>
      </c>
      <c r="F44" s="13"/>
      <c r="G44" s="14"/>
      <c r="H44" s="15">
        <f>SUM(G45:G50)</f>
        <v>6313534.93</v>
      </c>
      <c r="I44" s="13"/>
      <c r="J44" s="37"/>
    </row>
    <row r="45" spans="5:10" s="5" customFormat="1" ht="12.75">
      <c r="E45" s="5" t="s">
        <v>24</v>
      </c>
      <c r="F45" s="13"/>
      <c r="G45" s="14">
        <f>SUM(F46:F47)</f>
        <v>6304580.89</v>
      </c>
      <c r="H45" s="15"/>
      <c r="I45" s="13"/>
      <c r="J45" s="37"/>
    </row>
    <row r="46" spans="5:10" s="11" customFormat="1" ht="12.75">
      <c r="E46" s="11" t="s">
        <v>25</v>
      </c>
      <c r="F46" s="16">
        <v>1401936.01</v>
      </c>
      <c r="G46" s="9"/>
      <c r="H46" s="17"/>
      <c r="I46" s="16"/>
      <c r="J46" s="38"/>
    </row>
    <row r="47" spans="5:10" s="11" customFormat="1" ht="12.75">
      <c r="E47" s="11" t="s">
        <v>26</v>
      </c>
      <c r="F47" s="16">
        <v>4902644.88</v>
      </c>
      <c r="G47" s="9"/>
      <c r="H47" s="17"/>
      <c r="I47" s="16"/>
      <c r="J47" s="38"/>
    </row>
    <row r="48" spans="5:10" s="5" customFormat="1" ht="12.75">
      <c r="E48" s="5" t="s">
        <v>27</v>
      </c>
      <c r="F48" s="13"/>
      <c r="G48" s="14">
        <v>35632.14</v>
      </c>
      <c r="H48" s="15"/>
      <c r="I48" s="13"/>
      <c r="J48" s="37"/>
    </row>
    <row r="49" spans="5:10" s="5" customFormat="1" ht="12.75">
      <c r="E49" s="5" t="s">
        <v>28</v>
      </c>
      <c r="F49" s="13"/>
      <c r="G49" s="14">
        <v>-26678.1</v>
      </c>
      <c r="H49" s="15"/>
      <c r="I49" s="13"/>
      <c r="J49" s="37"/>
    </row>
    <row r="50" spans="5:10" s="11" customFormat="1" ht="12.75">
      <c r="E50" s="11" t="s">
        <v>29</v>
      </c>
      <c r="F50" s="16"/>
      <c r="G50" s="9"/>
      <c r="H50" s="17"/>
      <c r="I50" s="16"/>
      <c r="J50" s="38"/>
    </row>
    <row r="51" spans="4:10" s="5" customFormat="1" ht="12.75">
      <c r="D51" s="5" t="s">
        <v>30</v>
      </c>
      <c r="F51" s="13"/>
      <c r="G51" s="14"/>
      <c r="H51" s="15">
        <f>SUM(G52:G54)</f>
        <v>747.5999999999985</v>
      </c>
      <c r="I51" s="13"/>
      <c r="J51" s="37"/>
    </row>
    <row r="52" spans="5:10" s="5" customFormat="1" ht="12.75">
      <c r="E52" s="5" t="s">
        <v>31</v>
      </c>
      <c r="F52" s="13"/>
      <c r="G52" s="14">
        <v>12975.3</v>
      </c>
      <c r="H52" s="15"/>
      <c r="I52" s="13"/>
      <c r="J52" s="37"/>
    </row>
    <row r="53" spans="5:10" s="11" customFormat="1" ht="12.75">
      <c r="E53" s="11" t="s">
        <v>32</v>
      </c>
      <c r="F53" s="16"/>
      <c r="G53" s="9"/>
      <c r="H53" s="17"/>
      <c r="I53" s="16"/>
      <c r="J53" s="38"/>
    </row>
    <row r="54" spans="5:10" s="5" customFormat="1" ht="12.75">
      <c r="E54" s="5" t="s">
        <v>33</v>
      </c>
      <c r="F54" s="13"/>
      <c r="G54" s="14">
        <v>-12227.7</v>
      </c>
      <c r="H54" s="15"/>
      <c r="I54" s="13"/>
      <c r="J54" s="37"/>
    </row>
    <row r="55" spans="5:10" s="11" customFormat="1" ht="13.5" thickBot="1">
      <c r="E55" s="11" t="s">
        <v>34</v>
      </c>
      <c r="F55" s="16"/>
      <c r="G55" s="9"/>
      <c r="H55" s="17"/>
      <c r="I55" s="16"/>
      <c r="J55" s="38"/>
    </row>
    <row r="56" spans="3:10" s="11" customFormat="1" ht="13.5" thickTop="1">
      <c r="C56" s="21"/>
      <c r="D56" s="22"/>
      <c r="E56" s="21"/>
      <c r="F56" s="16"/>
      <c r="G56" s="9"/>
      <c r="H56" s="17"/>
      <c r="I56" s="16"/>
      <c r="J56" s="38"/>
    </row>
    <row r="57" spans="3:10" s="11" customFormat="1" ht="12.75">
      <c r="C57" s="6"/>
      <c r="D57" s="7"/>
      <c r="E57" s="6"/>
      <c r="F57" s="16"/>
      <c r="G57" s="9"/>
      <c r="H57" s="17"/>
      <c r="I57" s="16"/>
      <c r="J57" s="38"/>
    </row>
    <row r="58" spans="3:10" s="11" customFormat="1" ht="13.5" thickBot="1">
      <c r="C58" s="6"/>
      <c r="D58" s="7"/>
      <c r="E58" s="6"/>
      <c r="F58" s="16"/>
      <c r="G58" s="9"/>
      <c r="H58" s="17"/>
      <c r="I58" s="16"/>
      <c r="J58" s="38"/>
    </row>
    <row r="59" spans="4:16" s="5" customFormat="1" ht="13.5" thickTop="1">
      <c r="D59" s="12"/>
      <c r="F59" s="13"/>
      <c r="G59" s="14"/>
      <c r="H59" s="15"/>
      <c r="I59" s="23"/>
      <c r="J59" s="37"/>
      <c r="P59" s="28"/>
    </row>
    <row r="60" spans="3:16" s="5" customFormat="1" ht="12.75">
      <c r="C60" s="24"/>
      <c r="D60" s="12"/>
      <c r="F60" s="13"/>
      <c r="G60" s="14"/>
      <c r="H60" s="15" t="s">
        <v>35</v>
      </c>
      <c r="I60" s="13">
        <f>SUM(I2:I50)</f>
        <v>12815382.77</v>
      </c>
      <c r="J60" s="37"/>
      <c r="O60" s="13" t="s">
        <v>35</v>
      </c>
      <c r="P60" s="13">
        <f>SUM(P3:P24)</f>
        <v>12815382.769999996</v>
      </c>
    </row>
    <row r="61" spans="3:16" s="5" customFormat="1" ht="13.5" thickBot="1">
      <c r="C61" s="24"/>
      <c r="D61" s="12"/>
      <c r="F61" s="13"/>
      <c r="G61" s="14"/>
      <c r="H61" s="15"/>
      <c r="I61" s="2"/>
      <c r="J61" s="37"/>
      <c r="P61" s="29"/>
    </row>
    <row r="62" spans="3:10" s="5" customFormat="1" ht="13.5" thickTop="1">
      <c r="C62" s="24"/>
      <c r="D62" s="12"/>
      <c r="F62" s="13"/>
      <c r="G62" s="14"/>
      <c r="H62" s="15"/>
      <c r="I62" s="26"/>
      <c r="J62" s="4"/>
    </row>
    <row r="63" spans="3:10" s="5" customFormat="1" ht="12.75">
      <c r="C63" s="24"/>
      <c r="D63" s="12"/>
      <c r="F63" s="13"/>
      <c r="G63" s="14"/>
      <c r="H63" s="15"/>
      <c r="I63" s="26"/>
      <c r="J63" s="4"/>
    </row>
    <row r="64" s="5" customFormat="1" ht="12.75">
      <c r="J64" s="4"/>
    </row>
    <row r="65" s="11" customFormat="1" ht="12.75">
      <c r="J65" s="10"/>
    </row>
    <row r="66" s="5" customFormat="1" ht="12.75">
      <c r="J66" s="4"/>
    </row>
    <row r="67" s="5" customFormat="1" ht="12.75">
      <c r="J67" s="4"/>
    </row>
    <row r="68" s="5" customFormat="1" ht="12.75">
      <c r="J68" s="4"/>
    </row>
    <row r="69" s="5" customFormat="1" ht="12.75">
      <c r="J69" s="4"/>
    </row>
    <row r="70" s="5" customFormat="1" ht="12.75">
      <c r="J70" s="4"/>
    </row>
    <row r="71" s="5" customFormat="1" ht="12.75">
      <c r="J71" s="4"/>
    </row>
    <row r="72" s="5" customFormat="1" ht="12.75">
      <c r="J72" s="4"/>
    </row>
    <row r="73" s="5" customFormat="1" ht="12.75">
      <c r="J73" s="4"/>
    </row>
    <row r="74" s="5" customFormat="1" ht="12.75">
      <c r="J74" s="4"/>
    </row>
    <row r="75" s="5" customFormat="1" ht="12.75">
      <c r="J75" s="4"/>
    </row>
    <row r="76" s="11" customFormat="1" ht="12.75">
      <c r="J76" s="10"/>
    </row>
    <row r="77" s="11" customFormat="1" ht="12.75">
      <c r="J77" s="10"/>
    </row>
    <row r="78" s="11" customFormat="1" ht="12.75">
      <c r="J78" s="10"/>
    </row>
    <row r="79" s="5" customFormat="1" ht="12.75">
      <c r="J79" s="4"/>
    </row>
    <row r="80" s="5" customFormat="1" ht="12.75">
      <c r="J80" s="4"/>
    </row>
    <row r="81" s="5" customFormat="1" ht="12.75">
      <c r="J81" s="4"/>
    </row>
    <row r="82" s="11" customFormat="1" ht="12.75">
      <c r="J82" s="10"/>
    </row>
    <row r="83" s="5" customFormat="1" ht="12.75">
      <c r="J83" s="4"/>
    </row>
    <row r="84" s="5" customFormat="1" ht="12.75">
      <c r="J84" s="4"/>
    </row>
    <row r="85" s="11" customFormat="1" ht="12.75">
      <c r="J85" s="10"/>
    </row>
    <row r="86" s="5" customFormat="1" ht="12.75">
      <c r="J86" s="4"/>
    </row>
    <row r="87" s="5" customFormat="1" ht="12.75">
      <c r="J87" s="4"/>
    </row>
    <row r="88" s="11" customFormat="1" ht="12.75">
      <c r="J88" s="10"/>
    </row>
    <row r="89" s="11" customFormat="1" ht="12.75">
      <c r="J89" s="10"/>
    </row>
    <row r="90" s="11" customFormat="1" ht="12.75">
      <c r="J90" s="10"/>
    </row>
    <row r="91" s="11" customFormat="1" ht="12.75">
      <c r="J91" s="10"/>
    </row>
    <row r="92" s="11" customFormat="1" ht="12.75">
      <c r="J92" s="10"/>
    </row>
    <row r="93" s="11" customFormat="1" ht="12.75">
      <c r="J93" s="10"/>
    </row>
    <row r="94" s="11" customFormat="1" ht="12.75">
      <c r="J94" s="10"/>
    </row>
    <row r="95" s="11" customFormat="1" ht="12.75">
      <c r="J95" s="10"/>
    </row>
    <row r="96" s="11" customFormat="1" ht="12.75">
      <c r="J96" s="10"/>
    </row>
    <row r="97" s="11" customFormat="1" ht="12.75">
      <c r="J97" s="10"/>
    </row>
    <row r="98" s="11" customFormat="1" ht="12.75">
      <c r="J98" s="10"/>
    </row>
    <row r="99" s="11" customFormat="1" ht="12.75">
      <c r="J99" s="10"/>
    </row>
    <row r="100" s="5" customFormat="1" ht="12.75">
      <c r="J100" s="4"/>
    </row>
    <row r="101" s="11" customFormat="1" ht="12.75">
      <c r="J101" s="10"/>
    </row>
  </sheetData>
  <sheetProtection/>
  <printOptions/>
  <pageMargins left="0.15748031496062992" right="0.1968503937007874" top="0.5511811023622047" bottom="0.7086614173228347" header="0.15748031496062992" footer="0.5118110236220472"/>
  <pageSetup fitToHeight="1" fitToWidth="1" horizontalDpi="600" verticalDpi="600" orientation="landscape" paperSize="9" scale="66" r:id="rId2"/>
  <headerFooter alignWithMargins="0">
    <oddHeader>&amp;C&amp;"Arial,Kalın"S.S. AKÇALI ARSA VE KONUT YAPI KOOPERATİFİ
31.12.2014 TARİHLİ BİLANÇO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PC</cp:lastModifiedBy>
  <cp:lastPrinted>2015-04-15T12:25:36Z</cp:lastPrinted>
  <dcterms:created xsi:type="dcterms:W3CDTF">1999-05-26T11:21:22Z</dcterms:created>
  <dcterms:modified xsi:type="dcterms:W3CDTF">2015-04-15T12:25:50Z</dcterms:modified>
  <cp:category/>
  <cp:version/>
  <cp:contentType/>
  <cp:contentStatus/>
</cp:coreProperties>
</file>