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2017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<sst xmlns="http://schemas.openxmlformats.org/spreadsheetml/2006/main" count="93" uniqueCount="92">
  <si>
    <t>AKTİF</t>
  </si>
  <si>
    <t>1-DÖNEN VARLIKLAR</t>
  </si>
  <si>
    <t>10-HAZIR DEĞERLER</t>
  </si>
  <si>
    <t>102-BANKALAR</t>
  </si>
  <si>
    <t>İş Bankası Bilinmeyenler Hesabı</t>
  </si>
  <si>
    <t>12-TİCARİ ALACAKLAR</t>
  </si>
  <si>
    <t>126-VERİLEN DEPOZİTO ve TEMİNATLAR</t>
  </si>
  <si>
    <t>13-DİĞER ALACAKLAR</t>
  </si>
  <si>
    <t>131-ORTAKLARDAN ALACAKLAR</t>
  </si>
  <si>
    <t>Ortak Anapara Alacağı</t>
  </si>
  <si>
    <t>Ortak Aidat Gecikme Faiz Alacağı</t>
  </si>
  <si>
    <t>136-DİĞER ÇEŞİTLİ ALACAKLAR</t>
  </si>
  <si>
    <t>2-DURAN VARLIKLAR</t>
  </si>
  <si>
    <t>22-TİCARİ ALACAKLAR</t>
  </si>
  <si>
    <t>226-VERİLEN DEPOZİTO ve TEMİNATLAR</t>
  </si>
  <si>
    <t>ASKİ Güvence Bedeli</t>
  </si>
  <si>
    <t>EGO Güvence Bedeli</t>
  </si>
  <si>
    <t>Başkent EDAŞ Güvence Bedeli</t>
  </si>
  <si>
    <t>25-MADDİ DURAN VARLIKLAR</t>
  </si>
  <si>
    <t>250-ARAZİ VE ARSALAR</t>
  </si>
  <si>
    <t>Arsa Bedeli</t>
  </si>
  <si>
    <t>Ayrılan Ort.Öd. Arsa Payı Fark.</t>
  </si>
  <si>
    <t>255-DEMİRBAŞLAR</t>
  </si>
  <si>
    <t>257-BİRİKMİŞ AMORTİSMANLAR (-)</t>
  </si>
  <si>
    <t>Demirbaş Amortismanları</t>
  </si>
  <si>
    <t>26-MADDİ OLMAYAN DURAN VARLIKLAR</t>
  </si>
  <si>
    <t>260-HAKLAR</t>
  </si>
  <si>
    <t>Lisanslı Programlar</t>
  </si>
  <si>
    <t>268-BİRİKMİŞ AMORTİSMANLAR (-)</t>
  </si>
  <si>
    <t>Hak Amortismanları</t>
  </si>
  <si>
    <t>TOPLAM</t>
  </si>
  <si>
    <t>PASİF</t>
  </si>
  <si>
    <t>3-KISA VADELİ YABANCI KAYNAKLAR</t>
  </si>
  <si>
    <t>33-DİĞER BORÇLAR</t>
  </si>
  <si>
    <t>336-DİĞER ÇEŞİTLİ BORÇLAR</t>
  </si>
  <si>
    <t>36-ÖDENECEK VERGİ VE DİĞER YÜKÜMLÜLÜKLER</t>
  </si>
  <si>
    <t>360-ÖDENECEK VERGİ VE FONLAR</t>
  </si>
  <si>
    <t>361-ÖDENECEK SOSYAL GÜVENLİK KESİNTİLERİ</t>
  </si>
  <si>
    <t>4-UZUN VADELİ YABANCI KAYNAKLAR</t>
  </si>
  <si>
    <t>43-DİĞER BORÇLAR</t>
  </si>
  <si>
    <t>431-ORTAKLARA BORÇLAR</t>
  </si>
  <si>
    <t>Ortak Ödentileri</t>
  </si>
  <si>
    <t>Ortak Gecikme Fark Tahakkuku</t>
  </si>
  <si>
    <t>Noter PTT Masraf Tahakuku</t>
  </si>
  <si>
    <t>5-ÖZKAYNAKLAR</t>
  </si>
  <si>
    <t>50-ÖDENMİŞ SERMAYE</t>
  </si>
  <si>
    <t>500-SERMAYE</t>
  </si>
  <si>
    <t>Sermaye</t>
  </si>
  <si>
    <t>59-DÖNEM NET KARI (ZARARI)</t>
  </si>
  <si>
    <t>591-DÖNEM NET ZARARI (-)</t>
  </si>
  <si>
    <t>Gelir-Gider Olumsuz Farkı</t>
  </si>
  <si>
    <t>Personel Asgari Geçim İndirimi</t>
  </si>
  <si>
    <t>Vakıfbank 933922 Bankomat Hesabı</t>
  </si>
  <si>
    <t>Vakıfbank 934178 Bankomat Hesabı</t>
  </si>
  <si>
    <t>Ortak Olmayan Kişilerin Yatırdığı</t>
  </si>
  <si>
    <t>Posta  Çek Hesabı</t>
  </si>
  <si>
    <t>100-KASA</t>
  </si>
  <si>
    <t>Merkez Kasa</t>
  </si>
  <si>
    <t>Ziraat Bankası 3245296-5003 Hesabı</t>
  </si>
  <si>
    <t>Yapı Kredi 87768974 Hesabı</t>
  </si>
  <si>
    <t>58-GEÇMİŞ YIL ZARARLARI</t>
  </si>
  <si>
    <t>Geçmiş Yıllar Zararları</t>
  </si>
  <si>
    <t>580-GEÇMİŞ YILLAR ZARARLARI (-)</t>
  </si>
  <si>
    <t>Vakıfbank 654581 Bankomak (Maaş) Hesabı</t>
  </si>
  <si>
    <t>Garanti Bankası 6299427 Hs.</t>
  </si>
  <si>
    <t>Noter PTT  Masraf Alacağı</t>
  </si>
  <si>
    <t>32-TİCARİ BORÇLAR</t>
  </si>
  <si>
    <t>320-SATICILAR</t>
  </si>
  <si>
    <t>Kira Depozitosu (1.800 USD)</t>
  </si>
  <si>
    <t>19-DİĞER DÖNEN VARLIKLAR</t>
  </si>
  <si>
    <t>İş Bankası 904269 Hesabı</t>
  </si>
  <si>
    <t>Garanti Bankası 6399552 Vadeli Hesap</t>
  </si>
  <si>
    <t>Ziraat Bankası 5064 Vadeli Hesap</t>
  </si>
  <si>
    <t>Ziraat Bankası 5065 Vadeli Hesap</t>
  </si>
  <si>
    <t>Garanti Bankası 6399527 Vadeli Hs.</t>
  </si>
  <si>
    <t>15-STOKLAR</t>
  </si>
  <si>
    <t>151-YARI MAMÜLLER-ÜRETİM</t>
  </si>
  <si>
    <t>2017 YILI MALİYETLERİ</t>
  </si>
  <si>
    <t>Yapı Denetim Gideri</t>
  </si>
  <si>
    <t>Şantiye Yol Taşıt ve Nakliye Gid.</t>
  </si>
  <si>
    <t>159-VERİLEN SİPARİŞ AVANSLARI</t>
  </si>
  <si>
    <t>Mbs Yapı Denetim</t>
  </si>
  <si>
    <t>Sinerji Yapı Denetim</t>
  </si>
  <si>
    <t>190-DEVREDEN KATMA DEĞER VERGİSİ</t>
  </si>
  <si>
    <t>254-TAŞITLAR</t>
  </si>
  <si>
    <t>Nissan Navara Kamyonet</t>
  </si>
  <si>
    <t>Toyota Corolla S/D 1.33 Life</t>
  </si>
  <si>
    <t>Toyota Pickup Kamyonet</t>
  </si>
  <si>
    <t>AGM Mühendislik Ltd.Şti.</t>
  </si>
  <si>
    <t>Anadolu Akaryakıt</t>
  </si>
  <si>
    <t>368-VADESİ ERTELENMİŞ SGK</t>
  </si>
  <si>
    <t>Proje Müh.Teknik Danış.ve Kontrollük Gid.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</si>
</sst>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</numFmts>
  <fonts count="38">
    <font>
      <sz val="10"/>
      <name val="Arial"/>
      <family val="0"/>
    </font>
    <font>
      <b/>
      <sz val="10"/>
      <color indexed="8"/>
      <name val="Times New Roman Tur"/>
      <family val="0"/>
    </font>
    <font>
      <sz val="10"/>
      <color indexed="8"/>
      <name val="Times New Roman Tur"/>
      <family val="1"/>
    </font>
    <font>
      <b/>
      <sz val="10"/>
      <name val="Times New Roman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62</xdr:row>
      <xdr:rowOff>171450</xdr:rowOff>
    </xdr:from>
    <xdr:to>
      <xdr:col>6</xdr:col>
      <xdr:colOff>19050</xdr:colOff>
      <xdr:row>64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3219450" y="10191750"/>
          <a:ext cx="28194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3009900</xdr:colOff>
      <xdr:row>29</xdr:row>
      <xdr:rowOff>171450</xdr:rowOff>
    </xdr:from>
    <xdr:to>
      <xdr:col>13</xdr:col>
      <xdr:colOff>9525</xdr:colOff>
      <xdr:row>65</xdr:row>
      <xdr:rowOff>19050</xdr:rowOff>
    </xdr:to>
    <xdr:sp>
      <xdr:nvSpPr>
        <xdr:cNvPr id="2" name="Line 2"/>
        <xdr:cNvSpPr>
          <a:spLocks/>
        </xdr:cNvSpPr>
      </xdr:nvSpPr>
      <xdr:spPr>
        <a:xfrm flipH="1" flipV="1">
          <a:off x="10220325" y="4886325"/>
          <a:ext cx="2571750" cy="560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tabSelected="1" workbookViewId="0" topLeftCell="C19">
      <selection activeCell="C36" sqref="C36"/>
    </sheetView>
  </sheetViews>
  <sheetFormatPr defaultColWidth="9.140625" defaultRowHeight="12.75"/>
  <cols>
    <col min="1" max="1" width="2.7109375" style="0" customWidth="1"/>
    <col min="2" max="2" width="3.140625" style="0" customWidth="1"/>
    <col min="3" max="3" width="42.421875" style="0" customWidth="1"/>
    <col min="4" max="4" width="13.00390625" style="30" customWidth="1"/>
    <col min="5" max="5" width="15.7109375" style="30" customWidth="1"/>
    <col min="6" max="7" width="13.28125" style="30" customWidth="1"/>
    <col min="8" max="8" width="1.8515625" style="0" customWidth="1"/>
    <col min="9" max="9" width="2.7109375" style="0" customWidth="1"/>
    <col min="10" max="10" width="45.140625" style="0" customWidth="1"/>
    <col min="11" max="11" width="12.7109375" style="0" customWidth="1"/>
    <col min="12" max="14" width="12.8515625" style="0" bestFit="1" customWidth="1"/>
  </cols>
  <sheetData>
    <row r="1" spans="1:14" s="5" customFormat="1" ht="13.5" thickBot="1">
      <c r="A1" s="1" t="s">
        <v>0</v>
      </c>
      <c r="B1" s="1"/>
      <c r="C1" s="1"/>
      <c r="D1" s="2"/>
      <c r="E1" s="3"/>
      <c r="F1" s="3"/>
      <c r="G1" s="2"/>
      <c r="H1" s="1"/>
      <c r="I1" s="1"/>
      <c r="J1" s="1"/>
      <c r="K1" s="2"/>
      <c r="L1" s="2"/>
      <c r="M1" s="2"/>
      <c r="N1" s="2" t="s">
        <v>31</v>
      </c>
    </row>
    <row r="2" spans="1:14" s="11" customFormat="1" ht="13.5" thickTop="1">
      <c r="A2" s="6"/>
      <c r="B2" s="7"/>
      <c r="C2" s="6"/>
      <c r="D2" s="8"/>
      <c r="E2" s="9"/>
      <c r="F2" s="9"/>
      <c r="G2" s="8"/>
      <c r="H2" s="33"/>
      <c r="I2" s="6"/>
      <c r="J2" s="6"/>
      <c r="K2" s="8"/>
      <c r="L2" s="8"/>
      <c r="M2" s="8"/>
      <c r="N2" s="8"/>
    </row>
    <row r="3" spans="1:14" s="5" customFormat="1" ht="12.75">
      <c r="A3" s="5" t="s">
        <v>1</v>
      </c>
      <c r="B3" s="12"/>
      <c r="D3" s="13"/>
      <c r="E3" s="14"/>
      <c r="F3" s="15"/>
      <c r="G3" s="13">
        <f>SUM(F4:F40)</f>
        <v>9384095.200000001</v>
      </c>
      <c r="H3" s="34" t="s">
        <v>32</v>
      </c>
      <c r="I3" s="25"/>
      <c r="J3" s="25"/>
      <c r="K3" s="26"/>
      <c r="L3" s="26"/>
      <c r="M3" s="26"/>
      <c r="N3" s="26">
        <f>SUM(M4:M11)</f>
        <v>178695.69</v>
      </c>
    </row>
    <row r="4" spans="2:14" s="5" customFormat="1" ht="12.75">
      <c r="B4" s="5" t="s">
        <v>2</v>
      </c>
      <c r="D4" s="13"/>
      <c r="E4" s="14"/>
      <c r="F4" s="15">
        <f>SUM(E5:E7)</f>
        <v>2707436.23</v>
      </c>
      <c r="G4" s="13"/>
      <c r="H4" s="34"/>
      <c r="I4" s="25" t="s">
        <v>66</v>
      </c>
      <c r="J4" s="25"/>
      <c r="K4" s="26"/>
      <c r="L4" s="26"/>
      <c r="M4" s="26">
        <f>SUM(L5)</f>
        <v>61761.2</v>
      </c>
      <c r="N4" s="26"/>
    </row>
    <row r="5" spans="3:14" s="5" customFormat="1" ht="12.75">
      <c r="C5" s="5" t="s">
        <v>56</v>
      </c>
      <c r="D5" s="13"/>
      <c r="E5" s="14">
        <f>SUM(D6)</f>
        <v>21743.11</v>
      </c>
      <c r="F5" s="15"/>
      <c r="G5" s="13"/>
      <c r="H5" s="34"/>
      <c r="I5" s="25"/>
      <c r="J5" s="25" t="s">
        <v>67</v>
      </c>
      <c r="K5" s="26"/>
      <c r="L5" s="26">
        <f>SUM(K6:K7)</f>
        <v>61761.2</v>
      </c>
      <c r="M5" s="26"/>
      <c r="N5" s="26"/>
    </row>
    <row r="6" spans="3:14" s="5" customFormat="1" ht="12.75">
      <c r="C6" s="19" t="s">
        <v>57</v>
      </c>
      <c r="D6" s="20">
        <v>21743.11</v>
      </c>
      <c r="E6" s="14"/>
      <c r="F6" s="15"/>
      <c r="G6" s="13"/>
      <c r="H6" s="34"/>
      <c r="I6" s="25"/>
      <c r="J6" s="27" t="s">
        <v>88</v>
      </c>
      <c r="K6" s="31">
        <v>58410</v>
      </c>
      <c r="L6" s="26"/>
      <c r="M6" s="26"/>
      <c r="N6" s="26"/>
    </row>
    <row r="7" spans="2:14" s="5" customFormat="1" ht="12.75">
      <c r="B7" s="12"/>
      <c r="C7" s="5" t="s">
        <v>3</v>
      </c>
      <c r="D7" s="13"/>
      <c r="E7" s="14">
        <f>SUM(D8:D20)</f>
        <v>2685693.12</v>
      </c>
      <c r="F7" s="15"/>
      <c r="G7" s="13"/>
      <c r="H7" s="34"/>
      <c r="I7" s="25"/>
      <c r="J7" s="27" t="s">
        <v>89</v>
      </c>
      <c r="K7" s="31">
        <v>3351.2</v>
      </c>
      <c r="L7" s="26"/>
      <c r="M7" s="26"/>
      <c r="N7" s="26"/>
    </row>
    <row r="8" spans="2:14" s="11" customFormat="1" ht="12.75">
      <c r="B8" s="18"/>
      <c r="C8" s="11" t="s">
        <v>70</v>
      </c>
      <c r="D8" s="16">
        <v>48770.3</v>
      </c>
      <c r="E8" s="9"/>
      <c r="F8" s="17"/>
      <c r="G8" s="16"/>
      <c r="H8" s="34"/>
      <c r="I8" s="25" t="s">
        <v>33</v>
      </c>
      <c r="J8" s="25"/>
      <c r="K8" s="26"/>
      <c r="L8" s="26"/>
      <c r="M8" s="26">
        <f>SUM(L9)</f>
        <v>18100.33</v>
      </c>
      <c r="N8" s="26"/>
    </row>
    <row r="9" spans="2:14" s="11" customFormat="1" ht="12.75">
      <c r="B9" s="18"/>
      <c r="C9" s="11" t="s">
        <v>4</v>
      </c>
      <c r="D9" s="16">
        <v>7964.56</v>
      </c>
      <c r="E9" s="9"/>
      <c r="F9" s="17"/>
      <c r="G9" s="16"/>
      <c r="H9" s="34"/>
      <c r="I9" s="25"/>
      <c r="J9" s="25" t="s">
        <v>34</v>
      </c>
      <c r="K9" s="26"/>
      <c r="L9" s="26">
        <v>18100.33</v>
      </c>
      <c r="M9" s="26"/>
      <c r="N9" s="26"/>
    </row>
    <row r="10" spans="2:14" s="11" customFormat="1" ht="12.75">
      <c r="B10" s="18"/>
      <c r="C10" s="11" t="s">
        <v>58</v>
      </c>
      <c r="D10" s="16">
        <v>75607.6</v>
      </c>
      <c r="E10" s="9"/>
      <c r="F10" s="17"/>
      <c r="G10" s="16"/>
      <c r="H10" s="34"/>
      <c r="I10" s="25"/>
      <c r="J10" s="27" t="s">
        <v>54</v>
      </c>
      <c r="K10" s="31"/>
      <c r="L10" s="26"/>
      <c r="M10" s="26"/>
      <c r="N10" s="26"/>
    </row>
    <row r="11" spans="2:14" s="11" customFormat="1" ht="12.75">
      <c r="B11" s="18"/>
      <c r="C11" s="11" t="s">
        <v>52</v>
      </c>
      <c r="D11" s="16">
        <v>5433.35</v>
      </c>
      <c r="E11" s="9"/>
      <c r="F11" s="17"/>
      <c r="G11" s="16"/>
      <c r="H11" s="34"/>
      <c r="I11" s="24" t="s">
        <v>35</v>
      </c>
      <c r="J11" s="12"/>
      <c r="K11" s="13"/>
      <c r="L11" s="13"/>
      <c r="M11" s="13">
        <f>SUM(L12:L14)</f>
        <v>98834.16</v>
      </c>
      <c r="N11" s="13"/>
    </row>
    <row r="12" spans="2:14" s="11" customFormat="1" ht="12.75">
      <c r="B12" s="18"/>
      <c r="C12" s="11" t="s">
        <v>53</v>
      </c>
      <c r="D12" s="16">
        <v>37025.75</v>
      </c>
      <c r="E12" s="9"/>
      <c r="F12" s="17"/>
      <c r="G12" s="16"/>
      <c r="H12" s="34"/>
      <c r="I12" s="12"/>
      <c r="J12" s="24" t="s">
        <v>36</v>
      </c>
      <c r="K12" s="13"/>
      <c r="L12" s="13">
        <v>87303.14</v>
      </c>
      <c r="M12" s="13"/>
      <c r="N12" s="13"/>
    </row>
    <row r="13" spans="2:14" s="11" customFormat="1" ht="12.75">
      <c r="B13" s="18"/>
      <c r="C13" s="11" t="s">
        <v>55</v>
      </c>
      <c r="D13" s="16">
        <v>21778.25</v>
      </c>
      <c r="E13" s="9"/>
      <c r="F13" s="17"/>
      <c r="G13" s="16"/>
      <c r="H13" s="34"/>
      <c r="I13" s="12"/>
      <c r="J13" s="24" t="s">
        <v>37</v>
      </c>
      <c r="K13" s="13"/>
      <c r="L13" s="13">
        <v>10089.21</v>
      </c>
      <c r="M13" s="13"/>
      <c r="N13" s="13"/>
    </row>
    <row r="14" spans="2:14" s="11" customFormat="1" ht="12.75">
      <c r="B14" s="18"/>
      <c r="C14" s="11" t="s">
        <v>59</v>
      </c>
      <c r="D14" s="16">
        <v>94.17</v>
      </c>
      <c r="E14" s="9"/>
      <c r="F14" s="17"/>
      <c r="G14" s="16"/>
      <c r="H14" s="34"/>
      <c r="I14" s="12"/>
      <c r="J14" s="24" t="s">
        <v>90</v>
      </c>
      <c r="K14" s="13"/>
      <c r="L14" s="13">
        <v>1441.81</v>
      </c>
      <c r="M14" s="13"/>
      <c r="N14" s="13"/>
    </row>
    <row r="15" spans="2:14" s="11" customFormat="1" ht="12.75">
      <c r="B15" s="18"/>
      <c r="C15" s="11" t="s">
        <v>64</v>
      </c>
      <c r="D15" s="16">
        <v>77313.3</v>
      </c>
      <c r="E15" s="9"/>
      <c r="F15" s="17"/>
      <c r="G15" s="16"/>
      <c r="H15" s="34" t="s">
        <v>38</v>
      </c>
      <c r="I15" s="12"/>
      <c r="J15" s="12"/>
      <c r="K15" s="13"/>
      <c r="L15" s="13"/>
      <c r="M15" s="13"/>
      <c r="N15" s="13">
        <f>SUM(M16:M17)</f>
        <v>38248071.71</v>
      </c>
    </row>
    <row r="16" spans="2:14" s="11" customFormat="1" ht="12.75">
      <c r="B16" s="18"/>
      <c r="C16" s="11" t="s">
        <v>63</v>
      </c>
      <c r="D16" s="16">
        <v>116.6</v>
      </c>
      <c r="E16" s="9"/>
      <c r="F16" s="17"/>
      <c r="G16" s="16"/>
      <c r="H16" s="34"/>
      <c r="I16" s="24" t="s">
        <v>39</v>
      </c>
      <c r="J16" s="12"/>
      <c r="K16" s="13"/>
      <c r="L16" s="13"/>
      <c r="M16" s="13">
        <f>SUM(L17:L17)</f>
        <v>38248071.71</v>
      </c>
      <c r="N16" s="13"/>
    </row>
    <row r="17" spans="2:14" s="11" customFormat="1" ht="12.75">
      <c r="B17" s="18"/>
      <c r="C17" s="11" t="s">
        <v>71</v>
      </c>
      <c r="D17" s="16">
        <v>1286336.8</v>
      </c>
      <c r="E17" s="9"/>
      <c r="F17" s="17"/>
      <c r="G17" s="16"/>
      <c r="H17" s="34"/>
      <c r="I17" s="12"/>
      <c r="J17" s="24" t="s">
        <v>40</v>
      </c>
      <c r="K17" s="13"/>
      <c r="L17" s="13">
        <f>SUM(K18:K20)</f>
        <v>38248071.71</v>
      </c>
      <c r="M17" s="13"/>
      <c r="N17" s="13"/>
    </row>
    <row r="18" spans="2:14" s="11" customFormat="1" ht="12.75">
      <c r="B18" s="18"/>
      <c r="C18" s="11" t="s">
        <v>72</v>
      </c>
      <c r="D18" s="16">
        <v>5518.44</v>
      </c>
      <c r="E18" s="9"/>
      <c r="F18" s="17"/>
      <c r="G18" s="16"/>
      <c r="H18" s="35"/>
      <c r="I18" s="18"/>
      <c r="J18" s="6" t="s">
        <v>41</v>
      </c>
      <c r="K18" s="16">
        <v>37947445.18</v>
      </c>
      <c r="L18" s="16"/>
      <c r="M18" s="16"/>
      <c r="N18" s="16"/>
    </row>
    <row r="19" spans="2:14" s="11" customFormat="1" ht="12.75">
      <c r="B19" s="18"/>
      <c r="C19" s="11" t="s">
        <v>73</v>
      </c>
      <c r="D19" s="16">
        <v>815000</v>
      </c>
      <c r="E19" s="9"/>
      <c r="F19" s="17"/>
      <c r="G19" s="16"/>
      <c r="H19" s="35"/>
      <c r="I19" s="18"/>
      <c r="J19" s="6" t="s">
        <v>42</v>
      </c>
      <c r="K19" s="16">
        <v>292468.61</v>
      </c>
      <c r="L19" s="16"/>
      <c r="M19" s="16"/>
      <c r="N19" s="16"/>
    </row>
    <row r="20" spans="2:14" s="11" customFormat="1" ht="12.75">
      <c r="B20" s="18"/>
      <c r="C20" s="11" t="s">
        <v>74</v>
      </c>
      <c r="D20" s="16">
        <v>304734</v>
      </c>
      <c r="E20" s="9"/>
      <c r="F20" s="17"/>
      <c r="G20" s="16"/>
      <c r="H20" s="35"/>
      <c r="I20" s="18"/>
      <c r="J20" s="6" t="s">
        <v>43</v>
      </c>
      <c r="K20" s="16">
        <v>8157.92</v>
      </c>
      <c r="L20" s="16"/>
      <c r="M20" s="16"/>
      <c r="N20" s="16"/>
    </row>
    <row r="21" spans="2:14" s="5" customFormat="1" ht="12.75">
      <c r="B21" s="12" t="s">
        <v>5</v>
      </c>
      <c r="D21" s="13"/>
      <c r="E21" s="14"/>
      <c r="F21" s="15">
        <f>SUM(E22)</f>
        <v>5400</v>
      </c>
      <c r="G21" s="13"/>
      <c r="H21" s="34" t="s">
        <v>44</v>
      </c>
      <c r="I21" s="12"/>
      <c r="J21" s="12"/>
      <c r="K21" s="13"/>
      <c r="L21" s="13"/>
      <c r="M21" s="13"/>
      <c r="N21" s="13">
        <f>SUM(M22:M28)</f>
        <v>-22630876</v>
      </c>
    </row>
    <row r="22" spans="2:14" s="5" customFormat="1" ht="12.75">
      <c r="B22" s="12"/>
      <c r="C22" s="5" t="s">
        <v>6</v>
      </c>
      <c r="D22" s="13"/>
      <c r="E22" s="14">
        <v>5400</v>
      </c>
      <c r="F22" s="15"/>
      <c r="G22" s="13"/>
      <c r="H22" s="34"/>
      <c r="I22" s="24" t="s">
        <v>45</v>
      </c>
      <c r="J22" s="12"/>
      <c r="K22" s="13"/>
      <c r="L22" s="13"/>
      <c r="M22" s="13">
        <f>L23</f>
        <v>338100</v>
      </c>
      <c r="N22" s="13"/>
    </row>
    <row r="23" spans="2:14" s="11" customFormat="1" ht="12.75">
      <c r="B23" s="18"/>
      <c r="C23" s="11" t="s">
        <v>68</v>
      </c>
      <c r="D23" s="9"/>
      <c r="E23" s="9"/>
      <c r="F23" s="17"/>
      <c r="G23" s="16"/>
      <c r="H23" s="34"/>
      <c r="I23" s="12"/>
      <c r="J23" s="24" t="s">
        <v>46</v>
      </c>
      <c r="K23" s="13"/>
      <c r="L23" s="13">
        <v>338100</v>
      </c>
      <c r="M23" s="13"/>
      <c r="N23" s="13"/>
    </row>
    <row r="24" spans="2:14" s="5" customFormat="1" ht="12.75">
      <c r="B24" s="12" t="s">
        <v>7</v>
      </c>
      <c r="D24" s="13"/>
      <c r="E24" s="14"/>
      <c r="F24" s="15">
        <f>SUM(E25:E29)</f>
        <v>648710.18</v>
      </c>
      <c r="G24" s="13"/>
      <c r="H24" s="35"/>
      <c r="I24" s="18"/>
      <c r="J24" s="6" t="s">
        <v>47</v>
      </c>
      <c r="K24" s="16"/>
      <c r="L24" s="16"/>
      <c r="M24" s="16"/>
      <c r="N24" s="16"/>
    </row>
    <row r="25" spans="2:14" s="5" customFormat="1" ht="12.75">
      <c r="B25" s="12"/>
      <c r="C25" s="5" t="s">
        <v>8</v>
      </c>
      <c r="D25" s="13"/>
      <c r="E25" s="14">
        <f>SUM(D26:D28)</f>
        <v>647390.39</v>
      </c>
      <c r="F25" s="15"/>
      <c r="G25" s="13"/>
      <c r="H25" s="34"/>
      <c r="I25" s="24" t="s">
        <v>60</v>
      </c>
      <c r="J25" s="12"/>
      <c r="K25" s="13"/>
      <c r="L25" s="13"/>
      <c r="M25" s="13">
        <f>SUM(L26:L27)</f>
        <v>-19191965.36</v>
      </c>
      <c r="N25" s="13"/>
    </row>
    <row r="26" spans="2:14" s="11" customFormat="1" ht="12.75">
      <c r="B26" s="18"/>
      <c r="C26" s="11" t="s">
        <v>9</v>
      </c>
      <c r="D26" s="16">
        <v>346763.86</v>
      </c>
      <c r="E26" s="9"/>
      <c r="F26" s="17"/>
      <c r="G26" s="16"/>
      <c r="H26" s="34"/>
      <c r="I26" s="12"/>
      <c r="J26" s="24" t="s">
        <v>62</v>
      </c>
      <c r="K26" s="13"/>
      <c r="L26" s="13">
        <v>-19191965.36</v>
      </c>
      <c r="M26" s="13"/>
      <c r="N26" s="13"/>
    </row>
    <row r="27" spans="2:14" s="11" customFormat="1" ht="12.75">
      <c r="B27" s="18"/>
      <c r="C27" s="11" t="s">
        <v>10</v>
      </c>
      <c r="D27" s="16">
        <v>292468.61</v>
      </c>
      <c r="E27" s="9"/>
      <c r="F27" s="17"/>
      <c r="G27" s="16"/>
      <c r="H27" s="35"/>
      <c r="I27" s="18"/>
      <c r="J27" s="6" t="s">
        <v>61</v>
      </c>
      <c r="K27" s="16"/>
      <c r="L27" s="16"/>
      <c r="M27" s="16"/>
      <c r="N27" s="16"/>
    </row>
    <row r="28" spans="2:14" s="11" customFormat="1" ht="12.75">
      <c r="B28" s="18"/>
      <c r="C28" s="11" t="s">
        <v>65</v>
      </c>
      <c r="D28" s="16">
        <v>8157.92</v>
      </c>
      <c r="E28" s="9"/>
      <c r="F28" s="17"/>
      <c r="G28" s="16"/>
      <c r="H28" s="34"/>
      <c r="I28" s="24" t="s">
        <v>48</v>
      </c>
      <c r="J28" s="12"/>
      <c r="K28" s="13"/>
      <c r="L28" s="13"/>
      <c r="M28" s="13">
        <f>SUM(L29)</f>
        <v>-3777010.64</v>
      </c>
      <c r="N28" s="13"/>
    </row>
    <row r="29" spans="2:14" s="11" customFormat="1" ht="12.75">
      <c r="B29" s="18"/>
      <c r="C29" s="5" t="s">
        <v>11</v>
      </c>
      <c r="D29" s="16"/>
      <c r="E29" s="14">
        <f>SUM(D30:D30)</f>
        <v>1319.79</v>
      </c>
      <c r="F29" s="17"/>
      <c r="G29" s="16"/>
      <c r="H29" s="34"/>
      <c r="I29" s="12"/>
      <c r="J29" s="24" t="s">
        <v>49</v>
      </c>
      <c r="K29" s="13"/>
      <c r="L29" s="13">
        <v>-3777010.64</v>
      </c>
      <c r="M29" s="13"/>
      <c r="N29" s="13"/>
    </row>
    <row r="30" spans="2:14" s="11" customFormat="1" ht="13.5" thickBot="1">
      <c r="B30" s="18"/>
      <c r="C30" s="19" t="s">
        <v>51</v>
      </c>
      <c r="D30" s="16">
        <v>1319.79</v>
      </c>
      <c r="E30" s="14"/>
      <c r="F30" s="17"/>
      <c r="G30" s="16"/>
      <c r="H30" s="35"/>
      <c r="I30" s="18"/>
      <c r="J30" s="6" t="s">
        <v>50</v>
      </c>
      <c r="K30" s="16"/>
      <c r="L30" s="16"/>
      <c r="M30" s="16"/>
      <c r="N30" s="16"/>
    </row>
    <row r="31" spans="2:14" s="11" customFormat="1" ht="13.5" thickTop="1">
      <c r="B31" s="32" t="s">
        <v>75</v>
      </c>
      <c r="C31" s="19"/>
      <c r="D31" s="16"/>
      <c r="E31" s="14"/>
      <c r="F31" s="15">
        <f>SUM(E32:E37)</f>
        <v>5444684.44</v>
      </c>
      <c r="G31" s="16"/>
      <c r="H31" s="33"/>
      <c r="I31" s="22"/>
      <c r="J31" s="22"/>
      <c r="K31" s="16"/>
      <c r="L31" s="16"/>
      <c r="M31" s="16"/>
      <c r="N31" s="16"/>
    </row>
    <row r="32" spans="2:14" s="11" customFormat="1" ht="12.75">
      <c r="B32" s="12"/>
      <c r="C32" s="5" t="s">
        <v>76</v>
      </c>
      <c r="D32" s="16"/>
      <c r="E32" s="14">
        <f>SUM(D33)</f>
        <v>3235457.4400000004</v>
      </c>
      <c r="F32" s="15"/>
      <c r="G32" s="16"/>
      <c r="H32" s="35"/>
      <c r="I32" s="7"/>
      <c r="J32" s="7"/>
      <c r="K32" s="16"/>
      <c r="L32" s="16"/>
      <c r="M32" s="16"/>
      <c r="N32" s="16"/>
    </row>
    <row r="33" spans="2:14" s="11" customFormat="1" ht="12.75">
      <c r="B33" s="12"/>
      <c r="C33" s="5" t="s">
        <v>77</v>
      </c>
      <c r="D33" s="13">
        <f>SUM(D34:D36)</f>
        <v>3235457.4400000004</v>
      </c>
      <c r="E33" s="14"/>
      <c r="F33" s="17"/>
      <c r="G33" s="16"/>
      <c r="H33" s="35"/>
      <c r="I33" s="7"/>
      <c r="J33" s="7"/>
      <c r="K33" s="16"/>
      <c r="L33" s="16"/>
      <c r="M33" s="16"/>
      <c r="N33" s="16"/>
    </row>
    <row r="34" spans="2:14" s="11" customFormat="1" ht="12.75">
      <c r="B34" s="12"/>
      <c r="C34" s="19" t="s">
        <v>78</v>
      </c>
      <c r="D34" s="16">
        <v>2170164.37</v>
      </c>
      <c r="E34" s="14"/>
      <c r="F34" s="17"/>
      <c r="G34" s="16"/>
      <c r="H34" s="35"/>
      <c r="I34" s="7"/>
      <c r="J34" s="7"/>
      <c r="K34" s="16"/>
      <c r="L34" s="16"/>
      <c r="M34" s="16"/>
      <c r="N34" s="16"/>
    </row>
    <row r="35" spans="2:14" s="11" customFormat="1" ht="12.75">
      <c r="B35" s="12"/>
      <c r="C35" s="19" t="s">
        <v>91</v>
      </c>
      <c r="D35" s="16">
        <v>1031536.35</v>
      </c>
      <c r="E35" s="14"/>
      <c r="F35" s="17"/>
      <c r="G35" s="16"/>
      <c r="H35" s="35"/>
      <c r="I35" s="7"/>
      <c r="J35" s="7"/>
      <c r="K35" s="16"/>
      <c r="L35" s="16"/>
      <c r="M35" s="16"/>
      <c r="N35" s="16"/>
    </row>
    <row r="36" spans="2:14" s="11" customFormat="1" ht="12.75">
      <c r="B36" s="18"/>
      <c r="C36" s="19" t="s">
        <v>79</v>
      </c>
      <c r="D36" s="16">
        <v>33756.72</v>
      </c>
      <c r="E36" s="14"/>
      <c r="F36" s="17"/>
      <c r="G36" s="16"/>
      <c r="H36" s="35"/>
      <c r="I36" s="7"/>
      <c r="J36" s="7"/>
      <c r="K36" s="16"/>
      <c r="L36" s="16"/>
      <c r="M36" s="16"/>
      <c r="N36" s="16"/>
    </row>
    <row r="37" spans="2:14" s="11" customFormat="1" ht="12.75">
      <c r="B37" s="18"/>
      <c r="C37" s="5" t="s">
        <v>80</v>
      </c>
      <c r="D37" s="16"/>
      <c r="E37" s="14">
        <f>SUM(D38:D39)</f>
        <v>2209227</v>
      </c>
      <c r="F37" s="17"/>
      <c r="G37" s="16"/>
      <c r="H37" s="35"/>
      <c r="I37" s="7"/>
      <c r="J37" s="7"/>
      <c r="K37" s="16"/>
      <c r="L37" s="16"/>
      <c r="M37" s="16"/>
      <c r="N37" s="16"/>
    </row>
    <row r="38" spans="2:14" s="11" customFormat="1" ht="12.75">
      <c r="B38" s="18"/>
      <c r="C38" s="19" t="s">
        <v>81</v>
      </c>
      <c r="D38" s="16">
        <v>1488907.97</v>
      </c>
      <c r="E38" s="14"/>
      <c r="F38" s="17"/>
      <c r="G38" s="16"/>
      <c r="H38" s="35"/>
      <c r="I38" s="7"/>
      <c r="J38" s="7"/>
      <c r="K38" s="16"/>
      <c r="L38" s="16"/>
      <c r="M38" s="16"/>
      <c r="N38" s="16"/>
    </row>
    <row r="39" spans="2:14" s="11" customFormat="1" ht="12.75">
      <c r="B39" s="18"/>
      <c r="C39" s="19" t="s">
        <v>82</v>
      </c>
      <c r="D39" s="16">
        <v>720319.03</v>
      </c>
      <c r="E39" s="14"/>
      <c r="F39" s="17"/>
      <c r="G39" s="16"/>
      <c r="H39" s="35"/>
      <c r="I39" s="7"/>
      <c r="J39" s="7"/>
      <c r="K39" s="16"/>
      <c r="L39" s="16"/>
      <c r="M39" s="16"/>
      <c r="N39" s="16"/>
    </row>
    <row r="40" spans="2:14" s="11" customFormat="1" ht="12.75">
      <c r="B40" s="12" t="s">
        <v>69</v>
      </c>
      <c r="C40" s="5"/>
      <c r="D40" s="16"/>
      <c r="E40" s="14"/>
      <c r="F40" s="15">
        <f>SUM(E41)</f>
        <v>577864.35</v>
      </c>
      <c r="G40" s="16"/>
      <c r="H40" s="35"/>
      <c r="I40" s="18"/>
      <c r="J40" s="18"/>
      <c r="K40" s="16"/>
      <c r="L40" s="16"/>
      <c r="M40" s="16"/>
      <c r="N40" s="16"/>
    </row>
    <row r="41" spans="2:13" s="11" customFormat="1" ht="12.75">
      <c r="B41" s="12"/>
      <c r="C41" s="5" t="s">
        <v>83</v>
      </c>
      <c r="D41" s="16"/>
      <c r="E41" s="14">
        <v>577864.35</v>
      </c>
      <c r="F41" s="17"/>
      <c r="G41" s="16"/>
      <c r="H41" s="35"/>
      <c r="I41" s="18"/>
      <c r="J41" s="18"/>
      <c r="K41" s="16"/>
      <c r="L41" s="16"/>
      <c r="M41" s="16"/>
    </row>
    <row r="42" spans="1:12" s="5" customFormat="1" ht="12" customHeight="1">
      <c r="A42" s="5" t="s">
        <v>12</v>
      </c>
      <c r="B42" s="12"/>
      <c r="D42" s="13"/>
      <c r="E42" s="14"/>
      <c r="F42" s="15"/>
      <c r="G42" s="13">
        <f>SUM(F43:F59)</f>
        <v>6411796.199999999</v>
      </c>
      <c r="H42" s="34"/>
      <c r="I42" s="12"/>
      <c r="J42" s="12"/>
      <c r="K42" s="13"/>
      <c r="L42" s="13"/>
    </row>
    <row r="43" spans="2:13" s="5" customFormat="1" ht="12" customHeight="1">
      <c r="B43" s="12" t="s">
        <v>13</v>
      </c>
      <c r="D43" s="13"/>
      <c r="E43" s="14"/>
      <c r="F43" s="15">
        <f>SUM(E44)</f>
        <v>436.09000000000003</v>
      </c>
      <c r="G43" s="13"/>
      <c r="H43" s="35"/>
      <c r="I43" s="18"/>
      <c r="J43" s="18"/>
      <c r="K43" s="16"/>
      <c r="L43" s="16"/>
      <c r="M43" s="16"/>
    </row>
    <row r="44" spans="2:8" s="5" customFormat="1" ht="12" customHeight="1">
      <c r="B44" s="12"/>
      <c r="C44" s="5" t="s">
        <v>14</v>
      </c>
      <c r="D44" s="13"/>
      <c r="E44" s="14">
        <f>SUM(D45:D47)</f>
        <v>436.09000000000003</v>
      </c>
      <c r="F44" s="15"/>
      <c r="G44" s="13"/>
      <c r="H44" s="36"/>
    </row>
    <row r="45" spans="2:8" s="5" customFormat="1" ht="12" customHeight="1">
      <c r="B45" s="12"/>
      <c r="C45" s="19" t="s">
        <v>15</v>
      </c>
      <c r="D45" s="20">
        <v>201.75</v>
      </c>
      <c r="E45" s="14"/>
      <c r="F45" s="15"/>
      <c r="G45" s="13"/>
      <c r="H45" s="36"/>
    </row>
    <row r="46" spans="2:8" s="5" customFormat="1" ht="12" customHeight="1">
      <c r="B46" s="12"/>
      <c r="C46" s="19" t="s">
        <v>16</v>
      </c>
      <c r="D46" s="20">
        <v>164.74</v>
      </c>
      <c r="E46" s="14"/>
      <c r="F46" s="15"/>
      <c r="G46" s="13"/>
      <c r="H46" s="36"/>
    </row>
    <row r="47" spans="2:8" s="5" customFormat="1" ht="12" customHeight="1">
      <c r="B47" s="12"/>
      <c r="C47" s="19" t="s">
        <v>17</v>
      </c>
      <c r="D47" s="20">
        <v>69.6</v>
      </c>
      <c r="E47" s="14"/>
      <c r="F47" s="15"/>
      <c r="G47" s="13"/>
      <c r="H47" s="36"/>
    </row>
    <row r="48" spans="2:8" s="5" customFormat="1" ht="12.75">
      <c r="B48" s="5" t="s">
        <v>18</v>
      </c>
      <c r="D48" s="13"/>
      <c r="E48" s="14"/>
      <c r="F48" s="15">
        <f>SUM(E49:E58)</f>
        <v>6411360.109999999</v>
      </c>
      <c r="G48" s="13"/>
      <c r="H48" s="36"/>
    </row>
    <row r="49" spans="3:8" s="5" customFormat="1" ht="12.75">
      <c r="C49" s="5" t="s">
        <v>19</v>
      </c>
      <c r="D49" s="13"/>
      <c r="E49" s="14">
        <f>SUM(D50:D51)</f>
        <v>6304580.89</v>
      </c>
      <c r="F49" s="15"/>
      <c r="G49" s="13"/>
      <c r="H49" s="36"/>
    </row>
    <row r="50" spans="3:8" s="11" customFormat="1" ht="12.75">
      <c r="C50" s="11" t="s">
        <v>20</v>
      </c>
      <c r="D50" s="16">
        <v>1401936.01</v>
      </c>
      <c r="E50" s="9"/>
      <c r="F50" s="17"/>
      <c r="G50" s="16"/>
      <c r="H50" s="37"/>
    </row>
    <row r="51" spans="3:8" s="11" customFormat="1" ht="12.75">
      <c r="C51" s="11" t="s">
        <v>21</v>
      </c>
      <c r="D51" s="16">
        <v>4902644.88</v>
      </c>
      <c r="E51" s="9"/>
      <c r="F51" s="17"/>
      <c r="G51" s="16"/>
      <c r="H51" s="37"/>
    </row>
    <row r="52" spans="3:8" s="11" customFormat="1" ht="12.75">
      <c r="C52" s="5" t="s">
        <v>84</v>
      </c>
      <c r="D52" s="16"/>
      <c r="E52" s="14">
        <f>SUM(D53:D55)</f>
        <v>65662.6</v>
      </c>
      <c r="F52" s="17"/>
      <c r="G52" s="16"/>
      <c r="H52" s="37"/>
    </row>
    <row r="53" spans="3:8" s="11" customFormat="1" ht="12.75">
      <c r="C53" s="11" t="s">
        <v>85</v>
      </c>
      <c r="D53" s="16">
        <v>1</v>
      </c>
      <c r="E53" s="9"/>
      <c r="F53" s="17"/>
      <c r="G53" s="16"/>
      <c r="H53" s="37"/>
    </row>
    <row r="54" spans="3:8" s="11" customFormat="1" ht="12.75">
      <c r="C54" s="11" t="s">
        <v>86</v>
      </c>
      <c r="D54" s="16">
        <v>65660.6</v>
      </c>
      <c r="E54" s="9"/>
      <c r="F54" s="17"/>
      <c r="G54" s="16"/>
      <c r="H54" s="37"/>
    </row>
    <row r="55" spans="3:8" s="11" customFormat="1" ht="12.75">
      <c r="C55" s="11" t="s">
        <v>87</v>
      </c>
      <c r="D55" s="16">
        <v>1</v>
      </c>
      <c r="E55" s="9"/>
      <c r="F55" s="17"/>
      <c r="G55" s="16"/>
      <c r="H55" s="37"/>
    </row>
    <row r="56" spans="3:8" s="5" customFormat="1" ht="12.75">
      <c r="C56" s="5" t="s">
        <v>22</v>
      </c>
      <c r="D56" s="13"/>
      <c r="E56" s="14">
        <v>88435.26</v>
      </c>
      <c r="F56" s="15"/>
      <c r="G56" s="13"/>
      <c r="H56" s="36"/>
    </row>
    <row r="57" spans="3:8" s="5" customFormat="1" ht="12.75">
      <c r="C57" s="5" t="s">
        <v>23</v>
      </c>
      <c r="D57" s="13"/>
      <c r="E57" s="14">
        <v>-47318.64</v>
      </c>
      <c r="F57" s="15"/>
      <c r="G57" s="13"/>
      <c r="H57" s="36"/>
    </row>
    <row r="58" spans="3:8" s="11" customFormat="1" ht="12.75">
      <c r="C58" s="11" t="s">
        <v>24</v>
      </c>
      <c r="D58" s="16"/>
      <c r="E58" s="9"/>
      <c r="F58" s="17"/>
      <c r="G58" s="16"/>
      <c r="H58" s="37"/>
    </row>
    <row r="59" spans="2:8" s="5" customFormat="1" ht="12.75">
      <c r="B59" s="5" t="s">
        <v>25</v>
      </c>
      <c r="D59" s="13"/>
      <c r="E59" s="14"/>
      <c r="F59" s="15">
        <f>SUM(E60:E62)</f>
        <v>0</v>
      </c>
      <c r="G59" s="13"/>
      <c r="H59" s="36"/>
    </row>
    <row r="60" spans="3:8" s="5" customFormat="1" ht="12.75">
      <c r="C60" s="5" t="s">
        <v>26</v>
      </c>
      <c r="D60" s="13"/>
      <c r="E60" s="14">
        <v>12975.3</v>
      </c>
      <c r="F60" s="15"/>
      <c r="G60" s="13"/>
      <c r="H60" s="36"/>
    </row>
    <row r="61" spans="3:8" s="11" customFormat="1" ht="12.75">
      <c r="C61" s="11" t="s">
        <v>27</v>
      </c>
      <c r="D61" s="16"/>
      <c r="E61" s="9"/>
      <c r="F61" s="17"/>
      <c r="G61" s="16"/>
      <c r="H61" s="37"/>
    </row>
    <row r="62" spans="3:8" s="5" customFormat="1" ht="12.75">
      <c r="C62" s="5" t="s">
        <v>28</v>
      </c>
      <c r="D62" s="13"/>
      <c r="E62" s="14">
        <v>-12975.3</v>
      </c>
      <c r="F62" s="15"/>
      <c r="G62" s="13"/>
      <c r="H62" s="36"/>
    </row>
    <row r="63" spans="3:8" s="11" customFormat="1" ht="13.5" thickBot="1">
      <c r="C63" s="11" t="s">
        <v>29</v>
      </c>
      <c r="D63" s="16"/>
      <c r="E63" s="9"/>
      <c r="F63" s="17"/>
      <c r="G63" s="16"/>
      <c r="H63" s="37"/>
    </row>
    <row r="64" spans="1:8" s="11" customFormat="1" ht="8.25" customHeight="1" thickTop="1">
      <c r="A64" s="21"/>
      <c r="B64" s="22"/>
      <c r="C64" s="21"/>
      <c r="D64" s="16"/>
      <c r="E64" s="9"/>
      <c r="F64" s="17"/>
      <c r="G64" s="16"/>
      <c r="H64" s="37"/>
    </row>
    <row r="65" spans="1:8" s="11" customFormat="1" ht="13.5" thickBot="1">
      <c r="A65" s="6"/>
      <c r="B65" s="7"/>
      <c r="C65" s="6"/>
      <c r="D65" s="16"/>
      <c r="E65" s="9"/>
      <c r="F65" s="17"/>
      <c r="G65" s="16"/>
      <c r="H65" s="37"/>
    </row>
    <row r="66" spans="2:14" s="5" customFormat="1" ht="13.5" thickTop="1">
      <c r="B66" s="12"/>
      <c r="D66" s="13"/>
      <c r="E66" s="14"/>
      <c r="F66" s="15"/>
      <c r="G66" s="23"/>
      <c r="H66" s="36"/>
      <c r="N66" s="28"/>
    </row>
    <row r="67" spans="1:14" s="5" customFormat="1" ht="12.75">
      <c r="A67" s="24"/>
      <c r="B67" s="12"/>
      <c r="D67" s="13"/>
      <c r="E67" s="14"/>
      <c r="F67" s="15" t="s">
        <v>30</v>
      </c>
      <c r="G67" s="13">
        <f>SUM(G2:G58)</f>
        <v>15795891.4</v>
      </c>
      <c r="H67" s="36"/>
      <c r="M67" s="13" t="s">
        <v>30</v>
      </c>
      <c r="N67" s="13">
        <f>SUM(N3:N29)</f>
        <v>15795891.399999999</v>
      </c>
    </row>
    <row r="68" spans="1:14" s="5" customFormat="1" ht="13.5" thickBot="1">
      <c r="A68" s="24"/>
      <c r="B68" s="12"/>
      <c r="D68" s="13"/>
      <c r="E68" s="14"/>
      <c r="F68" s="15"/>
      <c r="G68" s="2"/>
      <c r="H68" s="36"/>
      <c r="N68" s="29"/>
    </row>
    <row r="69" spans="1:8" s="5" customFormat="1" ht="13.5" thickTop="1">
      <c r="A69" s="24"/>
      <c r="B69" s="12"/>
      <c r="D69" s="13"/>
      <c r="E69" s="14"/>
      <c r="F69" s="15"/>
      <c r="G69" s="26"/>
      <c r="H69" s="4"/>
    </row>
    <row r="70" s="5" customFormat="1" ht="12.75">
      <c r="H70" s="4"/>
    </row>
    <row r="71" s="11" customFormat="1" ht="12.75">
      <c r="H71" s="10"/>
    </row>
    <row r="72" s="5" customFormat="1" ht="12.75">
      <c r="H72" s="4"/>
    </row>
    <row r="73" s="5" customFormat="1" ht="12.75">
      <c r="H73" s="4"/>
    </row>
    <row r="74" s="5" customFormat="1" ht="12.75">
      <c r="H74" s="4"/>
    </row>
    <row r="75" s="5" customFormat="1" ht="12.75">
      <c r="H75" s="4"/>
    </row>
    <row r="76" s="5" customFormat="1" ht="12.75">
      <c r="H76" s="4"/>
    </row>
    <row r="77" s="5" customFormat="1" ht="12.75">
      <c r="H77" s="4"/>
    </row>
    <row r="78" s="5" customFormat="1" ht="12.75">
      <c r="H78" s="4"/>
    </row>
    <row r="79" s="5" customFormat="1" ht="12.75">
      <c r="H79" s="4"/>
    </row>
    <row r="80" s="5" customFormat="1" ht="12.75">
      <c r="H80" s="4"/>
    </row>
    <row r="81" s="5" customFormat="1" ht="12.75">
      <c r="H81" s="4"/>
    </row>
    <row r="82" s="5" customFormat="1" ht="12.75">
      <c r="H82" s="4"/>
    </row>
    <row r="83" s="5" customFormat="1" ht="12.75">
      <c r="H83" s="4"/>
    </row>
    <row r="84" s="5" customFormat="1" ht="12.75">
      <c r="H84" s="4"/>
    </row>
    <row r="85" s="5" customFormat="1" ht="12.75">
      <c r="H85" s="4"/>
    </row>
    <row r="86" s="5" customFormat="1" ht="12.75">
      <c r="H86" s="4"/>
    </row>
    <row r="87" s="11" customFormat="1" ht="12.75">
      <c r="H87" s="10"/>
    </row>
    <row r="88" s="11" customFormat="1" ht="12.75">
      <c r="H88" s="10"/>
    </row>
    <row r="89" s="11" customFormat="1" ht="12.75">
      <c r="H89" s="10"/>
    </row>
    <row r="90" s="5" customFormat="1" ht="12.75">
      <c r="H90" s="4"/>
    </row>
    <row r="91" s="5" customFormat="1" ht="12.75">
      <c r="H91" s="4"/>
    </row>
    <row r="92" s="5" customFormat="1" ht="12.75">
      <c r="H92" s="4"/>
    </row>
    <row r="93" s="11" customFormat="1" ht="12.75">
      <c r="H93" s="10"/>
    </row>
    <row r="94" s="5" customFormat="1" ht="12.75">
      <c r="H94" s="4"/>
    </row>
    <row r="95" s="5" customFormat="1" ht="12.75">
      <c r="H95" s="4"/>
    </row>
    <row r="96" s="11" customFormat="1" ht="12.75">
      <c r="H96" s="10"/>
    </row>
    <row r="97" s="5" customFormat="1" ht="12.75">
      <c r="H97" s="4"/>
    </row>
    <row r="98" s="5" customFormat="1" ht="12.75">
      <c r="H98" s="4"/>
    </row>
    <row r="99" s="11" customFormat="1" ht="12.75">
      <c r="H99" s="10"/>
    </row>
    <row r="100" s="11" customFormat="1" ht="12.75">
      <c r="H100" s="10"/>
    </row>
    <row r="101" s="11" customFormat="1" ht="12.75">
      <c r="H101" s="10"/>
    </row>
    <row r="102" s="11" customFormat="1" ht="12.75">
      <c r="H102" s="10"/>
    </row>
    <row r="103" s="11" customFormat="1" ht="12.75">
      <c r="H103" s="10"/>
    </row>
    <row r="104" s="11" customFormat="1" ht="12.75">
      <c r="H104" s="10"/>
    </row>
    <row r="105" s="11" customFormat="1" ht="12.75">
      <c r="H105" s="10"/>
    </row>
    <row r="106" s="11" customFormat="1" ht="12.75">
      <c r="H106" s="10"/>
    </row>
    <row r="107" s="11" customFormat="1" ht="12.75">
      <c r="H107" s="10"/>
    </row>
    <row r="108" s="11" customFormat="1" ht="12.75">
      <c r="H108" s="10"/>
    </row>
    <row r="109" s="11" customFormat="1" ht="12.75">
      <c r="H109" s="10"/>
    </row>
    <row r="110" s="11" customFormat="1" ht="12.75">
      <c r="H110" s="10"/>
    </row>
    <row r="111" s="5" customFormat="1" ht="12.75">
      <c r="H111" s="4"/>
    </row>
    <row r="112" s="11" customFormat="1" ht="12.75">
      <c r="H112" s="10"/>
    </row>
  </sheetData>
  <sheetProtection/>
  <printOptions/>
  <pageMargins left="0.15748031496062992" right="0.1968503937007874" top="0.3937007874015748" bottom="0.1968503937007874" header="0.15748031496062992" footer="0.5118110236220472"/>
  <pageSetup horizontalDpi="600" verticalDpi="600" orientation="landscape" paperSize="9" scale="65" r:id="rId2"/>
  <headerFooter alignWithMargins="0">
    <oddHeader>&amp;C&amp;"Arial,Kalın"S.S. AKÇALI ARSA VE KONUT YAPI KOOPERATİFİ' NİN
31.12.2017 TARİHLİ BİLANÇOSU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2018-03-12T09:06:31Z</cp:lastPrinted>
  <dcterms:created xsi:type="dcterms:W3CDTF">1999-05-26T11:21:22Z</dcterms:created>
  <dcterms:modified xsi:type="dcterms:W3CDTF">2018-03-14T10:27:09Z</dcterms:modified>
  <cp:category/>
  <cp:version/>
  <cp:contentType/>
  <cp:contentStatus/>
</cp:coreProperties>
</file>