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20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<sst xmlns="http://schemas.openxmlformats.org/spreadsheetml/2006/main" count="99" uniqueCount="98">
  <si>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</si>
  <si>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</si>
  <si>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</si>
  <si>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</si>
  <si>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</si>
  <si>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</si>
  <si>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</si>
  <si>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</si>
  <si>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</si>
  <si>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</si>
  <si>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</si>
  <si>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</si>
  <si>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</si>
  <si>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</si>
  <si>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</si>
  <si>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</si>
  <si>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</si>
  <si>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</si>
  <si>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</si>
  <si>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</si>
  <si>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</si>
  <si>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</si>
  <si>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</si>
  <si>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</si>
  <si>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</si>
  <si>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</si>
  <si>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</si>
  <si>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</si>
  <si>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</si>
  <si>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</si>
  <si>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</si>
  <si>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</si>
  <si>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</si>
  <si>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</si>
  <si>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</si>
  <si>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</si>
  <si>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</si>
  <si>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</si>
  <si>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</si>
  <si>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</si>
  <si>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</si>
  <si>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</si>
  <si>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</si>
  <si>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</si>
  <si>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</si>
  <si>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</si>
  <si>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</si>
  <si>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</si>
  <si>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</si>
  <si>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</si>
  <si>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</si>
  <si>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</si>
  <si>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</si>
  <si>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</si>
  <si>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</si>
  <si>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</si>
  <si>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</si>
  <si>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</si>
  <si>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Ziraat Bankası 3245296-5003 Hesabı</t>
  </si>
  <si>
    <t>Yapı Kredi 87768974 Hesabı</t>
  </si>
  <si>
    <t>58-GEÇMİŞ YIL ZARARLARI</t>
  </si>
  <si>
    <t>Geçmiş Yıllar Zararları</t>
  </si>
  <si>
    <t>580-GEÇMİŞ YILLAR ZARARLARI (-)</t>
  </si>
  <si>
    <t>Vakıfbank 654581 Bankomak (Maaş) Hesabı</t>
  </si>
  <si>
    <t>Noter PTT  Masraf Alacağı</t>
  </si>
  <si>
    <t>32-TİCARİ BORÇLAR</t>
  </si>
  <si>
    <t>320-SATICILAR</t>
  </si>
  <si>
    <t>19-DİĞER DÖNEN VARLIKLAR</t>
  </si>
  <si>
    <t>İş Bankası 904269 Hesabı</t>
  </si>
  <si>
    <t>Ziraat Bankası 5064 Vadeli Hesap</t>
  </si>
  <si>
    <t>15-STOKLAR</t>
  </si>
  <si>
    <t>151-YARI MAMÜLLER-ÜRETİM</t>
  </si>
  <si>
    <t>2017 YILI MALİYETLERİ</t>
  </si>
  <si>
    <t>Proje Müh.Teknik Danış.ve Altyapı Gid.</t>
  </si>
  <si>
    <t>Şantiye Yol Taşıt ve Nakliye Gid.</t>
  </si>
  <si>
    <t>159-VERİLEN SİPARİŞ AVANSLARI</t>
  </si>
  <si>
    <t>Mbs Yapı Denetim</t>
  </si>
  <si>
    <t>Sinerji Yapı Denetim</t>
  </si>
  <si>
    <t>190-DEVREDEN KATMA DEĞER VERGİSİ</t>
  </si>
  <si>
    <t>254-TAŞITLAR</t>
  </si>
  <si>
    <t>Nissan Navara Kamyonet</t>
  </si>
  <si>
    <t>Toyota Corolla S/D 1.33 Life</t>
  </si>
  <si>
    <t>Toyota Pickup Kamyonet</t>
  </si>
  <si>
    <t>Anadolu Akaryakıt</t>
  </si>
  <si>
    <t>Garanti Bankası 6297084 Hs.</t>
  </si>
  <si>
    <t>Garanti Bankası 6399492 Vadeli Hs.</t>
  </si>
  <si>
    <t xml:space="preserve">Kira Depozitosu </t>
  </si>
  <si>
    <t>2018 YILI MALİYETLERİ</t>
  </si>
  <si>
    <t>Taşıt Amortismanları</t>
  </si>
  <si>
    <t>2019 YILI MALİYETLERİ</t>
  </si>
  <si>
    <t>195-İŞ AVANSLARI</t>
  </si>
  <si>
    <t>12. Asliye Hukuk Mahk.2012/194 Dosya</t>
  </si>
  <si>
    <t>Tapu Şerh Harç Bedeli</t>
  </si>
  <si>
    <t>Tapu Tescil Harç Bedeli</t>
  </si>
  <si>
    <t>Ziraat Bankası 5074 Vadeli Hesap</t>
  </si>
  <si>
    <t>Garanti Bankası 6399335 Vadeli Hs.</t>
  </si>
  <si>
    <t>Ziraat Bankası 5076 Vadeli Hesap</t>
  </si>
  <si>
    <t>2020 YILI MALİYETLERİ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</si>
</sst>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171450</xdr:rowOff>
    </xdr:from>
    <xdr:to>
      <xdr:col>8</xdr:col>
      <xdr:colOff>19050</xdr:colOff>
      <xdr:row>69</xdr:row>
      <xdr:rowOff>0</xdr:rowOff>
    </xdr:to>
    <xdr:sp>
      <xdr:nvSpPr>
        <xdr:cNvPr id="1" name="Line 1"/>
        <xdr:cNvSpPr>
          <a:spLocks/>
        </xdr:cNvSpPr>
      </xdr:nvSpPr>
      <xdr:spPr>
        <a:xfrm>
          <a:off x="4105275" y="11001375"/>
          <a:ext cx="2486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2228850</xdr:colOff>
      <xdr:row>28</xdr:row>
      <xdr:rowOff>171450</xdr:rowOff>
    </xdr:from>
    <xdr:to>
      <xdr:col>16</xdr:col>
      <xdr:colOff>28575</xdr:colOff>
      <xdr:row>69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10553700" y="4724400"/>
          <a:ext cx="2943225" cy="640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7"/>
  <sheetViews>
    <sheetView tabSelected="1" workbookViewId="0" topLeftCell="A1">
      <selection activeCell="E1" sqref="E1:F1"/>
    </sheetView>
  </sheetViews>
  <sheetFormatPr defaultColWidth="9.140625" defaultRowHeight="12.75"/>
  <cols>
    <col min="2" max="2" width="1.1484375" style="0" customWidth="1"/>
    <col min="3" max="3" width="2.28125" style="0" customWidth="1"/>
    <col min="4" max="4" width="36.7109375" style="0" customWidth="1"/>
    <col min="5" max="5" width="12.28125" style="0" customWidth="1"/>
    <col min="6" max="6" width="11.28125" style="29" bestFit="1" customWidth="1"/>
    <col min="7" max="9" width="12.8515625" style="29" bestFit="1" customWidth="1"/>
    <col min="10" max="10" width="1.8515625" style="0" customWidth="1"/>
    <col min="11" max="11" width="2.421875" style="0" customWidth="1"/>
    <col min="13" max="13" width="36.140625" style="0" customWidth="1"/>
    <col min="14" max="14" width="12.140625" style="0" customWidth="1"/>
    <col min="15" max="15" width="14.7109375" style="0" customWidth="1"/>
    <col min="16" max="16" width="14.140625" style="0" customWidth="1"/>
    <col min="17" max="17" width="13.8515625" style="0" customWidth="1"/>
  </cols>
  <sheetData>
    <row r="1" spans="2:17" s="5" customFormat="1" ht="13.5" thickBot="1">
      <c r="B1" s="1" t="s">
        <v>0</v>
      </c>
      <c r="C1" s="1"/>
      <c r="D1" s="1"/>
      <c r="E1" s="1"/>
      <c r="F1" s="2"/>
      <c r="G1" s="3"/>
      <c r="H1" s="3"/>
      <c r="I1" s="2"/>
      <c r="J1" s="1"/>
      <c r="K1" s="1"/>
      <c r="L1" s="1"/>
      <c r="M1" s="1"/>
      <c r="N1" s="2"/>
      <c r="O1" s="2"/>
      <c r="P1" s="2"/>
      <c r="Q1" s="1" t="s">
        <v>31</v>
      </c>
    </row>
    <row r="2" spans="2:17" s="5" customFormat="1" ht="13.5" thickTop="1">
      <c r="B2" s="5" t="s">
        <v>1</v>
      </c>
      <c r="C2" s="11"/>
      <c r="F2" s="12"/>
      <c r="G2" s="13"/>
      <c r="H2" s="14"/>
      <c r="I2" s="12">
        <f>SUM(H3:H43)</f>
        <v>28132974.770000003</v>
      </c>
      <c r="J2" s="33" t="s">
        <v>32</v>
      </c>
      <c r="K2" s="24"/>
      <c r="L2" s="24"/>
      <c r="M2" s="24"/>
      <c r="N2" s="25"/>
      <c r="O2" s="25"/>
      <c r="P2" s="25"/>
      <c r="Q2" s="25">
        <f>SUM(P3:P11)</f>
        <v>4116003.89</v>
      </c>
    </row>
    <row r="3" spans="3:17" s="5" customFormat="1" ht="12.75">
      <c r="C3" s="5" t="s">
        <v>2</v>
      </c>
      <c r="F3" s="12"/>
      <c r="G3" s="13"/>
      <c r="H3" s="14">
        <f>SUM(G4:G6)</f>
        <v>12017617.190000001</v>
      </c>
      <c r="I3" s="12"/>
      <c r="J3" s="33"/>
      <c r="K3" s="24" t="s">
        <v>65</v>
      </c>
      <c r="L3" s="24"/>
      <c r="M3" s="24"/>
      <c r="N3" s="25"/>
      <c r="O3" s="25"/>
      <c r="P3" s="25">
        <f>SUM(O4)</f>
        <v>626.82</v>
      </c>
      <c r="Q3" s="25"/>
    </row>
    <row r="4" spans="4:17" s="5" customFormat="1" ht="12.75">
      <c r="D4" s="5" t="s">
        <v>56</v>
      </c>
      <c r="F4" s="12"/>
      <c r="G4" s="13">
        <f>SUM(F5)</f>
        <v>50489.47</v>
      </c>
      <c r="H4" s="14"/>
      <c r="I4" s="12"/>
      <c r="J4" s="33"/>
      <c r="K4" s="24"/>
      <c r="L4" s="24" t="s">
        <v>66</v>
      </c>
      <c r="M4" s="24"/>
      <c r="N4" s="25"/>
      <c r="O4" s="25">
        <f>SUM(N5:N5)</f>
        <v>626.82</v>
      </c>
      <c r="P4" s="25"/>
      <c r="Q4" s="25"/>
    </row>
    <row r="5" spans="4:17" s="5" customFormat="1" ht="12.75">
      <c r="D5" s="18" t="s">
        <v>57</v>
      </c>
      <c r="E5" s="18"/>
      <c r="F5" s="19">
        <v>50489.47</v>
      </c>
      <c r="G5" s="13"/>
      <c r="H5" s="14"/>
      <c r="I5" s="12"/>
      <c r="J5" s="33"/>
      <c r="K5" s="24"/>
      <c r="L5" s="26" t="s">
        <v>83</v>
      </c>
      <c r="M5" s="26"/>
      <c r="N5" s="30">
        <v>626.82</v>
      </c>
      <c r="O5" s="25"/>
      <c r="P5" s="25"/>
      <c r="Q5" s="25"/>
    </row>
    <row r="6" spans="3:17" s="5" customFormat="1" ht="12.75">
      <c r="C6" s="11"/>
      <c r="D6" s="5" t="s">
        <v>3</v>
      </c>
      <c r="F6" s="12"/>
      <c r="G6" s="13">
        <f>SUM(F7:F20)</f>
        <v>11967127.72</v>
      </c>
      <c r="H6" s="14"/>
      <c r="I6" s="12"/>
      <c r="J6" s="33"/>
      <c r="K6" s="24" t="s">
        <v>33</v>
      </c>
      <c r="L6" s="24"/>
      <c r="M6" s="24"/>
      <c r="N6" s="25"/>
      <c r="O6" s="25"/>
      <c r="P6" s="25">
        <f>SUM(O7)</f>
        <v>4052005.8100000005</v>
      </c>
      <c r="Q6" s="25"/>
    </row>
    <row r="7" spans="3:17" s="10" customFormat="1" ht="12.75">
      <c r="C7" s="17"/>
      <c r="D7" s="10" t="s">
        <v>68</v>
      </c>
      <c r="F7" s="15">
        <v>24522.12</v>
      </c>
      <c r="G7" s="8"/>
      <c r="H7" s="16"/>
      <c r="I7" s="15"/>
      <c r="J7" s="33"/>
      <c r="K7" s="24"/>
      <c r="L7" s="24" t="s">
        <v>34</v>
      </c>
      <c r="M7" s="24"/>
      <c r="N7" s="25"/>
      <c r="O7" s="25">
        <f>SUM(N8:N10)</f>
        <v>4052005.8100000005</v>
      </c>
      <c r="P7" s="25"/>
      <c r="Q7" s="25"/>
    </row>
    <row r="8" spans="3:17" s="10" customFormat="1" ht="12.75">
      <c r="C8" s="17"/>
      <c r="D8" s="10" t="s">
        <v>4</v>
      </c>
      <c r="F8" s="15">
        <v>7498.56</v>
      </c>
      <c r="G8" s="8"/>
      <c r="H8" s="16"/>
      <c r="I8" s="15"/>
      <c r="J8" s="33"/>
      <c r="K8" s="24"/>
      <c r="L8" s="26" t="s">
        <v>54</v>
      </c>
      <c r="M8" s="26"/>
      <c r="N8" s="30">
        <v>37634.74</v>
      </c>
      <c r="O8" s="25"/>
      <c r="P8" s="25"/>
      <c r="Q8" s="25"/>
    </row>
    <row r="9" spans="3:17" s="10" customFormat="1" ht="12.75">
      <c r="C9" s="17"/>
      <c r="D9" s="10" t="s">
        <v>58</v>
      </c>
      <c r="F9" s="15">
        <v>2478.91</v>
      </c>
      <c r="G9" s="8"/>
      <c r="H9" s="16"/>
      <c r="I9" s="15"/>
      <c r="J9" s="33"/>
      <c r="K9" s="24"/>
      <c r="L9" s="26" t="s">
        <v>92</v>
      </c>
      <c r="M9" s="26"/>
      <c r="N9" s="30">
        <v>1208939.85</v>
      </c>
      <c r="O9" s="25"/>
      <c r="P9" s="25"/>
      <c r="Q9" s="25"/>
    </row>
    <row r="10" spans="3:17" s="10" customFormat="1" ht="12.75">
      <c r="C10" s="17"/>
      <c r="D10" s="10" t="s">
        <v>52</v>
      </c>
      <c r="F10" s="15">
        <v>4084.22</v>
      </c>
      <c r="G10" s="8"/>
      <c r="H10" s="16"/>
      <c r="I10" s="15"/>
      <c r="J10" s="33"/>
      <c r="K10" s="24"/>
      <c r="L10" s="26" t="s">
        <v>93</v>
      </c>
      <c r="M10" s="26"/>
      <c r="N10" s="30">
        <v>2805431.22</v>
      </c>
      <c r="O10" s="25"/>
      <c r="P10" s="25"/>
      <c r="Q10" s="25"/>
    </row>
    <row r="11" spans="3:17" s="10" customFormat="1" ht="12.75">
      <c r="C11" s="17"/>
      <c r="D11" s="10" t="s">
        <v>53</v>
      </c>
      <c r="F11" s="15">
        <v>17924.65</v>
      </c>
      <c r="G11" s="8"/>
      <c r="H11" s="16"/>
      <c r="I11" s="15"/>
      <c r="J11" s="33"/>
      <c r="K11" s="23" t="s">
        <v>35</v>
      </c>
      <c r="L11" s="11"/>
      <c r="M11" s="11"/>
      <c r="N11" s="12"/>
      <c r="O11" s="12"/>
      <c r="P11" s="12">
        <f>SUM(O12:O13)</f>
        <v>63371.259999999995</v>
      </c>
      <c r="Q11" s="12"/>
    </row>
    <row r="12" spans="3:17" s="10" customFormat="1" ht="12.75">
      <c r="C12" s="17"/>
      <c r="D12" s="10" t="s">
        <v>55</v>
      </c>
      <c r="F12" s="15">
        <v>10203</v>
      </c>
      <c r="G12" s="8"/>
      <c r="H12" s="16"/>
      <c r="I12" s="15"/>
      <c r="J12" s="33"/>
      <c r="K12" s="11"/>
      <c r="L12" s="23" t="s">
        <v>36</v>
      </c>
      <c r="M12" s="23"/>
      <c r="N12" s="12"/>
      <c r="O12" s="12">
        <v>55820.67</v>
      </c>
      <c r="P12" s="12"/>
      <c r="Q12" s="12"/>
    </row>
    <row r="13" spans="3:17" s="10" customFormat="1" ht="12.75">
      <c r="C13" s="17"/>
      <c r="D13" s="10" t="s">
        <v>59</v>
      </c>
      <c r="F13" s="15">
        <v>94.17</v>
      </c>
      <c r="G13" s="8"/>
      <c r="H13" s="16"/>
      <c r="I13" s="15"/>
      <c r="J13" s="33"/>
      <c r="K13" s="11"/>
      <c r="L13" s="23" t="s">
        <v>37</v>
      </c>
      <c r="M13" s="23"/>
      <c r="N13" s="12"/>
      <c r="O13" s="12">
        <v>7550.59</v>
      </c>
      <c r="P13" s="12"/>
      <c r="Q13" s="12"/>
    </row>
    <row r="14" spans="3:17" s="10" customFormat="1" ht="12.75">
      <c r="C14" s="17"/>
      <c r="D14" s="10" t="s">
        <v>84</v>
      </c>
      <c r="F14" s="15">
        <v>41839</v>
      </c>
      <c r="G14" s="8"/>
      <c r="H14" s="16"/>
      <c r="I14" s="15"/>
      <c r="J14" s="33" t="s">
        <v>38</v>
      </c>
      <c r="K14" s="11"/>
      <c r="L14" s="11"/>
      <c r="M14" s="11"/>
      <c r="N14" s="12"/>
      <c r="O14" s="12"/>
      <c r="P14" s="12"/>
      <c r="Q14" s="12">
        <f>SUM(P15:P16)</f>
        <v>55326484.26</v>
      </c>
    </row>
    <row r="15" spans="3:17" s="10" customFormat="1" ht="12.75">
      <c r="C15" s="17"/>
      <c r="D15" s="10" t="s">
        <v>63</v>
      </c>
      <c r="F15" s="15">
        <v>150</v>
      </c>
      <c r="G15" s="8"/>
      <c r="H15" s="16"/>
      <c r="I15" s="15"/>
      <c r="J15" s="33"/>
      <c r="K15" s="23" t="s">
        <v>39</v>
      </c>
      <c r="L15" s="11"/>
      <c r="M15" s="11"/>
      <c r="N15" s="12"/>
      <c r="O15" s="12"/>
      <c r="P15" s="12">
        <f>SUM(O16:O16)</f>
        <v>55326484.26</v>
      </c>
      <c r="Q15" s="12"/>
    </row>
    <row r="16" spans="3:17" s="10" customFormat="1" ht="12.75">
      <c r="C16" s="17"/>
      <c r="D16" s="10" t="s">
        <v>69</v>
      </c>
      <c r="F16" s="15">
        <v>6476.03</v>
      </c>
      <c r="G16" s="8"/>
      <c r="H16" s="16"/>
      <c r="I16" s="15"/>
      <c r="J16" s="33"/>
      <c r="K16" s="11"/>
      <c r="L16" s="23" t="s">
        <v>40</v>
      </c>
      <c r="M16" s="23"/>
      <c r="N16" s="12"/>
      <c r="O16" s="12">
        <f>SUM(N17:N19)</f>
        <v>55326484.26</v>
      </c>
      <c r="P16" s="12"/>
      <c r="Q16" s="12"/>
    </row>
    <row r="17" spans="3:17" s="10" customFormat="1" ht="12.75">
      <c r="C17" s="17"/>
      <c r="D17" s="10" t="s">
        <v>85</v>
      </c>
      <c r="F17" s="15">
        <v>5629071.25</v>
      </c>
      <c r="G17" s="8"/>
      <c r="H17" s="16"/>
      <c r="I17" s="15"/>
      <c r="J17" s="34"/>
      <c r="K17" s="17"/>
      <c r="L17" s="6" t="s">
        <v>41</v>
      </c>
      <c r="M17" s="6"/>
      <c r="N17" s="15">
        <v>54936970.18</v>
      </c>
      <c r="O17" s="15"/>
      <c r="P17" s="15"/>
      <c r="Q17" s="15"/>
    </row>
    <row r="18" spans="3:17" s="10" customFormat="1" ht="12.75">
      <c r="C18" s="17"/>
      <c r="D18" s="10" t="s">
        <v>94</v>
      </c>
      <c r="F18" s="15">
        <v>2846203.92</v>
      </c>
      <c r="G18" s="8"/>
      <c r="H18" s="16"/>
      <c r="I18" s="15"/>
      <c r="J18" s="34"/>
      <c r="K18" s="17"/>
      <c r="L18" s="6" t="s">
        <v>42</v>
      </c>
      <c r="M18" s="6"/>
      <c r="N18" s="15">
        <v>384575.05</v>
      </c>
      <c r="O18" s="15"/>
      <c r="P18" s="15"/>
      <c r="Q18" s="15"/>
    </row>
    <row r="19" spans="3:17" s="10" customFormat="1" ht="12.75">
      <c r="C19" s="17"/>
      <c r="D19" s="10" t="s">
        <v>95</v>
      </c>
      <c r="F19" s="15">
        <v>2098084.31</v>
      </c>
      <c r="G19" s="8"/>
      <c r="H19" s="16"/>
      <c r="I19" s="15"/>
      <c r="J19" s="34"/>
      <c r="K19" s="17"/>
      <c r="L19" s="6" t="s">
        <v>43</v>
      </c>
      <c r="M19" s="6"/>
      <c r="N19" s="15">
        <v>4939.03</v>
      </c>
      <c r="O19" s="15"/>
      <c r="P19" s="15"/>
      <c r="Q19" s="15"/>
    </row>
    <row r="20" spans="3:17" s="10" customFormat="1" ht="12.75">
      <c r="C20" s="17"/>
      <c r="D20" s="10" t="s">
        <v>96</v>
      </c>
      <c r="F20" s="15">
        <v>1278497.58</v>
      </c>
      <c r="G20" s="8"/>
      <c r="H20" s="16"/>
      <c r="I20" s="15"/>
      <c r="J20" s="33" t="s">
        <v>44</v>
      </c>
      <c r="K20" s="11"/>
      <c r="L20" s="11"/>
      <c r="M20" s="11"/>
      <c r="N20" s="12"/>
      <c r="O20" s="12"/>
      <c r="P20" s="12"/>
      <c r="Q20" s="12">
        <f>SUM(P21:P27)</f>
        <v>-24962029.580000002</v>
      </c>
    </row>
    <row r="21" spans="3:17" s="5" customFormat="1" ht="12.75">
      <c r="C21" s="11" t="s">
        <v>5</v>
      </c>
      <c r="F21" s="12"/>
      <c r="G21" s="13"/>
      <c r="H21" s="14">
        <f>SUM(G22)</f>
        <v>8100</v>
      </c>
      <c r="I21" s="12"/>
      <c r="J21" s="33"/>
      <c r="K21" s="23" t="s">
        <v>45</v>
      </c>
      <c r="L21" s="11"/>
      <c r="M21" s="11"/>
      <c r="N21" s="12"/>
      <c r="O21" s="12"/>
      <c r="P21" s="12">
        <f>O22</f>
        <v>338100</v>
      </c>
      <c r="Q21" s="12"/>
    </row>
    <row r="22" spans="3:17" s="5" customFormat="1" ht="12.75">
      <c r="C22" s="11"/>
      <c r="D22" s="5" t="s">
        <v>6</v>
      </c>
      <c r="F22" s="12"/>
      <c r="G22" s="13">
        <v>8100</v>
      </c>
      <c r="H22" s="14"/>
      <c r="I22" s="12"/>
      <c r="J22" s="33"/>
      <c r="K22" s="11"/>
      <c r="L22" s="23" t="s">
        <v>46</v>
      </c>
      <c r="M22" s="23"/>
      <c r="N22" s="12"/>
      <c r="O22" s="12">
        <v>338100</v>
      </c>
      <c r="P22" s="12"/>
      <c r="Q22" s="12"/>
    </row>
    <row r="23" spans="3:17" s="10" customFormat="1" ht="12.75">
      <c r="C23" s="17"/>
      <c r="D23" s="10" t="s">
        <v>86</v>
      </c>
      <c r="F23" s="8"/>
      <c r="G23" s="8"/>
      <c r="H23" s="16"/>
      <c r="I23" s="15"/>
      <c r="J23" s="34"/>
      <c r="K23" s="17"/>
      <c r="L23" s="6" t="s">
        <v>47</v>
      </c>
      <c r="M23" s="6"/>
      <c r="N23" s="15"/>
      <c r="O23" s="15"/>
      <c r="P23" s="15"/>
      <c r="Q23" s="15"/>
    </row>
    <row r="24" spans="3:17" s="5" customFormat="1" ht="12.75">
      <c r="C24" s="11" t="s">
        <v>7</v>
      </c>
      <c r="F24" s="12"/>
      <c r="G24" s="13"/>
      <c r="H24" s="14">
        <f>SUM(G25:G29)</f>
        <v>3522222.3200000003</v>
      </c>
      <c r="I24" s="12"/>
      <c r="J24" s="33"/>
      <c r="K24" s="23" t="s">
        <v>60</v>
      </c>
      <c r="L24" s="11"/>
      <c r="M24" s="11"/>
      <c r="N24" s="12"/>
      <c r="O24" s="12"/>
      <c r="P24" s="12">
        <f>SUM(O25:O26)</f>
        <v>-24867333.32</v>
      </c>
      <c r="Q24" s="12"/>
    </row>
    <row r="25" spans="3:17" s="5" customFormat="1" ht="12.75">
      <c r="C25" s="11"/>
      <c r="D25" s="5" t="s">
        <v>8</v>
      </c>
      <c r="F25" s="12"/>
      <c r="G25" s="13">
        <f>SUM(F26:F28)</f>
        <v>1544656.1800000002</v>
      </c>
      <c r="H25" s="14"/>
      <c r="I25" s="12"/>
      <c r="J25" s="33"/>
      <c r="K25" s="11"/>
      <c r="L25" s="23" t="s">
        <v>62</v>
      </c>
      <c r="M25" s="23"/>
      <c r="N25" s="12"/>
      <c r="O25" s="12">
        <v>-24867333.32</v>
      </c>
      <c r="P25" s="12"/>
      <c r="Q25" s="12"/>
    </row>
    <row r="26" spans="3:17" s="10" customFormat="1" ht="12.75">
      <c r="C26" s="17"/>
      <c r="D26" s="10" t="s">
        <v>9</v>
      </c>
      <c r="F26" s="15">
        <v>1155142.1</v>
      </c>
      <c r="G26" s="8"/>
      <c r="H26" s="16"/>
      <c r="I26" s="15"/>
      <c r="J26" s="34"/>
      <c r="K26" s="17"/>
      <c r="L26" s="6" t="s">
        <v>61</v>
      </c>
      <c r="M26" s="6"/>
      <c r="N26" s="15"/>
      <c r="O26" s="15"/>
      <c r="P26" s="15"/>
      <c r="Q26" s="15"/>
    </row>
    <row r="27" spans="3:17" s="10" customFormat="1" ht="12.75">
      <c r="C27" s="17"/>
      <c r="D27" s="10" t="s">
        <v>10</v>
      </c>
      <c r="F27" s="15">
        <v>384575.05</v>
      </c>
      <c r="G27" s="8"/>
      <c r="H27" s="16"/>
      <c r="I27" s="15"/>
      <c r="J27" s="33"/>
      <c r="K27" s="23" t="s">
        <v>48</v>
      </c>
      <c r="L27" s="11"/>
      <c r="M27" s="11"/>
      <c r="N27" s="12"/>
      <c r="O27" s="12"/>
      <c r="P27" s="12">
        <f>SUM(O28)</f>
        <v>-432796.26</v>
      </c>
      <c r="Q27" s="12"/>
    </row>
    <row r="28" spans="3:17" s="10" customFormat="1" ht="12.75">
      <c r="C28" s="17"/>
      <c r="D28" s="10" t="s">
        <v>64</v>
      </c>
      <c r="F28" s="15">
        <v>4939.03</v>
      </c>
      <c r="G28" s="8"/>
      <c r="H28" s="16"/>
      <c r="I28" s="15"/>
      <c r="J28" s="33"/>
      <c r="K28" s="11"/>
      <c r="L28" s="23" t="s">
        <v>49</v>
      </c>
      <c r="M28" s="23"/>
      <c r="N28" s="12"/>
      <c r="O28" s="12">
        <v>-432796.26</v>
      </c>
      <c r="P28" s="12"/>
      <c r="Q28" s="12"/>
    </row>
    <row r="29" spans="3:17" s="10" customFormat="1" ht="13.5" thickBot="1">
      <c r="C29" s="17"/>
      <c r="D29" s="5" t="s">
        <v>11</v>
      </c>
      <c r="E29" s="5"/>
      <c r="F29" s="15"/>
      <c r="G29" s="13">
        <f>SUM(F30:F31)</f>
        <v>1977566.14</v>
      </c>
      <c r="H29" s="16"/>
      <c r="I29" s="15"/>
      <c r="J29" s="34"/>
      <c r="K29" s="17"/>
      <c r="L29" s="6" t="s">
        <v>50</v>
      </c>
      <c r="M29" s="6"/>
      <c r="N29" s="15"/>
      <c r="O29" s="15"/>
      <c r="P29" s="15"/>
      <c r="Q29" s="15"/>
    </row>
    <row r="30" spans="3:17" s="10" customFormat="1" ht="13.5" thickTop="1">
      <c r="C30" s="17"/>
      <c r="D30" s="18" t="s">
        <v>51</v>
      </c>
      <c r="E30" s="18"/>
      <c r="F30" s="15">
        <v>728.4</v>
      </c>
      <c r="G30" s="13"/>
      <c r="H30" s="16"/>
      <c r="I30" s="15"/>
      <c r="J30" s="32"/>
      <c r="K30" s="21"/>
      <c r="L30" s="21"/>
      <c r="M30" s="21"/>
      <c r="N30" s="15"/>
      <c r="O30" s="15"/>
      <c r="P30" s="15"/>
      <c r="Q30" s="15"/>
    </row>
    <row r="31" spans="3:17" s="10" customFormat="1" ht="12.75">
      <c r="C31" s="17"/>
      <c r="D31" s="18" t="s">
        <v>91</v>
      </c>
      <c r="E31" s="18"/>
      <c r="F31" s="15">
        <v>1976837.74</v>
      </c>
      <c r="G31" s="13"/>
      <c r="H31" s="16"/>
      <c r="I31" s="15"/>
      <c r="J31" s="34"/>
      <c r="K31" s="7"/>
      <c r="L31" s="7"/>
      <c r="M31" s="7"/>
      <c r="N31" s="15"/>
      <c r="O31" s="15"/>
      <c r="P31" s="15"/>
      <c r="Q31" s="15"/>
    </row>
    <row r="32" spans="3:17" s="10" customFormat="1" ht="12.75">
      <c r="C32" s="31" t="s">
        <v>70</v>
      </c>
      <c r="D32" s="18"/>
      <c r="E32" s="18"/>
      <c r="F32" s="15"/>
      <c r="G32" s="13"/>
      <c r="H32" s="14">
        <f>SUM(G33:G40)</f>
        <v>11443371.48</v>
      </c>
      <c r="I32" s="15"/>
      <c r="J32" s="34"/>
      <c r="K32" s="7"/>
      <c r="L32" s="7"/>
      <c r="M32" s="7"/>
      <c r="N32" s="15"/>
      <c r="O32" s="15"/>
      <c r="P32" s="15"/>
      <c r="Q32" s="15"/>
    </row>
    <row r="33" spans="3:17" s="10" customFormat="1" ht="12.75">
      <c r="C33" s="11"/>
      <c r="D33" s="5" t="s">
        <v>71</v>
      </c>
      <c r="E33" s="5"/>
      <c r="F33" s="15"/>
      <c r="G33" s="13">
        <f>SUM(F34:F37)</f>
        <v>9011627.15</v>
      </c>
      <c r="H33" s="14"/>
      <c r="I33" s="15"/>
      <c r="J33" s="34"/>
      <c r="K33" s="7"/>
      <c r="L33" s="7"/>
      <c r="M33" s="7"/>
      <c r="N33" s="15"/>
      <c r="O33" s="15"/>
      <c r="P33" s="15"/>
      <c r="Q33" s="15"/>
    </row>
    <row r="34" spans="3:17" s="10" customFormat="1" ht="12.75">
      <c r="C34" s="11"/>
      <c r="D34" s="5" t="s">
        <v>72</v>
      </c>
      <c r="E34" s="5"/>
      <c r="F34" s="12">
        <v>3235457.44</v>
      </c>
      <c r="G34" s="13"/>
      <c r="H34" s="16"/>
      <c r="I34" s="15"/>
      <c r="J34" s="34"/>
      <c r="K34" s="7"/>
      <c r="L34" s="7"/>
      <c r="M34" s="7"/>
      <c r="N34" s="15"/>
      <c r="O34" s="15"/>
      <c r="P34" s="15"/>
      <c r="Q34" s="15"/>
    </row>
    <row r="35" spans="3:17" s="10" customFormat="1" ht="12.75">
      <c r="C35" s="11"/>
      <c r="D35" s="5" t="s">
        <v>87</v>
      </c>
      <c r="E35" s="5"/>
      <c r="F35" s="12">
        <v>260826.61</v>
      </c>
      <c r="G35" s="13"/>
      <c r="H35" s="16"/>
      <c r="I35" s="15"/>
      <c r="J35" s="34"/>
      <c r="K35" s="7"/>
      <c r="L35" s="7"/>
      <c r="M35" s="7"/>
      <c r="N35" s="15"/>
      <c r="O35" s="15"/>
      <c r="P35" s="15"/>
      <c r="Q35" s="15"/>
    </row>
    <row r="36" spans="3:17" s="10" customFormat="1" ht="12.75">
      <c r="C36" s="11"/>
      <c r="D36" s="5" t="s">
        <v>89</v>
      </c>
      <c r="E36" s="5"/>
      <c r="F36" s="12">
        <v>5234462.39</v>
      </c>
      <c r="G36" s="13"/>
      <c r="H36" s="16"/>
      <c r="I36" s="15"/>
      <c r="J36" s="34"/>
      <c r="K36" s="7"/>
      <c r="L36" s="7"/>
      <c r="M36" s="7"/>
      <c r="N36" s="15"/>
      <c r="O36" s="15"/>
      <c r="P36" s="15"/>
      <c r="Q36" s="15"/>
    </row>
    <row r="37" spans="3:17" s="10" customFormat="1" ht="12.75">
      <c r="C37" s="11"/>
      <c r="D37" s="5" t="s">
        <v>97</v>
      </c>
      <c r="E37" s="5"/>
      <c r="F37" s="12">
        <f>SUM(E38:E39)</f>
        <v>280880.71</v>
      </c>
      <c r="G37" s="13"/>
      <c r="H37" s="16"/>
      <c r="I37" s="15"/>
      <c r="J37" s="34"/>
      <c r="K37" s="7"/>
      <c r="L37" s="7"/>
      <c r="M37" s="7"/>
      <c r="N37" s="15"/>
      <c r="O37" s="15"/>
      <c r="P37" s="15"/>
      <c r="Q37" s="15"/>
    </row>
    <row r="38" spans="3:17" s="10" customFormat="1" ht="12.75">
      <c r="C38" s="11"/>
      <c r="D38" s="18" t="s">
        <v>73</v>
      </c>
      <c r="E38" s="15">
        <v>233779</v>
      </c>
      <c r="F38" s="15"/>
      <c r="G38" s="13"/>
      <c r="H38" s="16"/>
      <c r="I38" s="15"/>
      <c r="J38" s="34"/>
      <c r="K38" s="7"/>
      <c r="L38" s="7"/>
      <c r="M38" s="7"/>
      <c r="N38" s="15"/>
      <c r="O38" s="15"/>
      <c r="P38" s="15"/>
      <c r="Q38" s="15"/>
    </row>
    <row r="39" spans="3:17" s="10" customFormat="1" ht="12.75">
      <c r="C39" s="17"/>
      <c r="D39" s="18" t="s">
        <v>74</v>
      </c>
      <c r="E39" s="15">
        <v>47101.71</v>
      </c>
      <c r="F39" s="15"/>
      <c r="G39" s="13"/>
      <c r="H39" s="16"/>
      <c r="I39" s="15"/>
      <c r="J39" s="34"/>
      <c r="K39" s="17"/>
      <c r="L39" s="17"/>
      <c r="M39" s="17"/>
      <c r="N39" s="15"/>
      <c r="O39" s="15"/>
      <c r="P39" s="15"/>
      <c r="Q39" s="15"/>
    </row>
    <row r="40" spans="3:15" s="10" customFormat="1" ht="12.75">
      <c r="C40" s="17"/>
      <c r="D40" s="5" t="s">
        <v>75</v>
      </c>
      <c r="E40" s="5"/>
      <c r="F40" s="15"/>
      <c r="G40" s="13">
        <f>SUM(F41:F42)</f>
        <v>2431744.33</v>
      </c>
      <c r="H40" s="16"/>
      <c r="I40" s="15"/>
      <c r="J40" s="34"/>
      <c r="K40" s="17"/>
      <c r="L40" s="17"/>
      <c r="M40" s="17"/>
      <c r="N40" s="15"/>
      <c r="O40" s="15"/>
    </row>
    <row r="41" spans="3:15" s="10" customFormat="1" ht="12.75">
      <c r="C41" s="17"/>
      <c r="D41" s="18" t="s">
        <v>76</v>
      </c>
      <c r="E41" s="18"/>
      <c r="F41" s="15">
        <v>1711425.3</v>
      </c>
      <c r="G41" s="13"/>
      <c r="H41" s="16"/>
      <c r="I41" s="15"/>
      <c r="J41" s="33"/>
      <c r="K41" s="11"/>
      <c r="L41" s="11"/>
      <c r="M41" s="11"/>
      <c r="N41" s="12"/>
      <c r="O41" s="12"/>
    </row>
    <row r="42" spans="3:15" s="10" customFormat="1" ht="12.75">
      <c r="C42" s="17"/>
      <c r="D42" s="18" t="s">
        <v>77</v>
      </c>
      <c r="E42" s="18"/>
      <c r="F42" s="15">
        <v>720319.03</v>
      </c>
      <c r="G42" s="13"/>
      <c r="H42" s="16"/>
      <c r="I42" s="15"/>
      <c r="J42" s="34"/>
      <c r="K42" s="17"/>
      <c r="L42" s="17"/>
      <c r="M42" s="17"/>
      <c r="N42" s="15"/>
      <c r="O42" s="15"/>
    </row>
    <row r="43" spans="3:10" s="10" customFormat="1" ht="12.75">
      <c r="C43" s="11" t="s">
        <v>67</v>
      </c>
      <c r="D43" s="5"/>
      <c r="E43" s="5"/>
      <c r="F43" s="15"/>
      <c r="G43" s="13"/>
      <c r="H43" s="14">
        <f>SUM(G44:G45)</f>
        <v>1141663.78</v>
      </c>
      <c r="I43" s="15"/>
      <c r="J43" s="35"/>
    </row>
    <row r="44" spans="3:10" s="10" customFormat="1" ht="12.75">
      <c r="C44" s="11"/>
      <c r="D44" s="5" t="s">
        <v>78</v>
      </c>
      <c r="E44" s="5"/>
      <c r="F44" s="15"/>
      <c r="G44" s="13">
        <v>1140663.78</v>
      </c>
      <c r="H44" s="16"/>
      <c r="I44" s="15"/>
      <c r="J44" s="35"/>
    </row>
    <row r="45" spans="3:10" s="10" customFormat="1" ht="12.75">
      <c r="C45" s="11"/>
      <c r="D45" s="5" t="s">
        <v>90</v>
      </c>
      <c r="E45" s="5"/>
      <c r="F45" s="15"/>
      <c r="G45" s="13">
        <v>1000</v>
      </c>
      <c r="H45" s="16"/>
      <c r="I45" s="15"/>
      <c r="J45" s="35"/>
    </row>
    <row r="46" spans="2:10" s="5" customFormat="1" ht="12" customHeight="1">
      <c r="B46" s="5" t="s">
        <v>12</v>
      </c>
      <c r="C46" s="11"/>
      <c r="F46" s="12"/>
      <c r="G46" s="13"/>
      <c r="H46" s="14"/>
      <c r="I46" s="12">
        <f>SUM(H47:H64)</f>
        <v>6347483.799999999</v>
      </c>
      <c r="J46" s="36"/>
    </row>
    <row r="47" spans="3:10" s="5" customFormat="1" ht="12" customHeight="1">
      <c r="C47" s="11" t="s">
        <v>13</v>
      </c>
      <c r="F47" s="12"/>
      <c r="G47" s="13"/>
      <c r="H47" s="14">
        <f>SUM(G48)</f>
        <v>436.09000000000003</v>
      </c>
      <c r="I47" s="12"/>
      <c r="J47" s="36"/>
    </row>
    <row r="48" spans="3:10" s="5" customFormat="1" ht="12" customHeight="1">
      <c r="C48" s="11"/>
      <c r="D48" s="5" t="s">
        <v>14</v>
      </c>
      <c r="F48" s="12"/>
      <c r="G48" s="13">
        <f>SUM(F49:F51)</f>
        <v>436.09000000000003</v>
      </c>
      <c r="H48" s="14"/>
      <c r="I48" s="12"/>
      <c r="J48" s="36"/>
    </row>
    <row r="49" spans="3:10" s="5" customFormat="1" ht="12" customHeight="1">
      <c r="C49" s="11"/>
      <c r="D49" s="18" t="s">
        <v>15</v>
      </c>
      <c r="E49" s="18"/>
      <c r="F49" s="19">
        <v>201.75</v>
      </c>
      <c r="G49" s="13"/>
      <c r="H49" s="14"/>
      <c r="I49" s="12"/>
      <c r="J49" s="36"/>
    </row>
    <row r="50" spans="3:10" s="5" customFormat="1" ht="12" customHeight="1">
      <c r="C50" s="11"/>
      <c r="D50" s="18" t="s">
        <v>16</v>
      </c>
      <c r="E50" s="18"/>
      <c r="F50" s="19">
        <v>164.74</v>
      </c>
      <c r="G50" s="13"/>
      <c r="H50" s="14"/>
      <c r="I50" s="12"/>
      <c r="J50" s="36"/>
    </row>
    <row r="51" spans="3:10" s="5" customFormat="1" ht="12" customHeight="1">
      <c r="C51" s="11"/>
      <c r="D51" s="18" t="s">
        <v>17</v>
      </c>
      <c r="E51" s="18"/>
      <c r="F51" s="19">
        <v>69.6</v>
      </c>
      <c r="G51" s="13"/>
      <c r="H51" s="14"/>
      <c r="I51" s="12"/>
      <c r="J51" s="36"/>
    </row>
    <row r="52" spans="3:10" s="5" customFormat="1" ht="12.75">
      <c r="C52" s="5" t="s">
        <v>18</v>
      </c>
      <c r="F52" s="12"/>
      <c r="G52" s="13"/>
      <c r="H52" s="14">
        <f>SUM(G53:G62)</f>
        <v>6347047.709999999</v>
      </c>
      <c r="I52" s="12"/>
      <c r="J52" s="36"/>
    </row>
    <row r="53" spans="4:10" s="5" customFormat="1" ht="12.75">
      <c r="D53" s="5" t="s">
        <v>19</v>
      </c>
      <c r="F53" s="12"/>
      <c r="G53" s="13">
        <f>SUM(F54:F55)</f>
        <v>6304580.89</v>
      </c>
      <c r="H53" s="14"/>
      <c r="I53" s="12"/>
      <c r="J53" s="36"/>
    </row>
    <row r="54" spans="4:10" s="10" customFormat="1" ht="12.75">
      <c r="D54" s="10" t="s">
        <v>20</v>
      </c>
      <c r="F54" s="15">
        <v>1401936.01</v>
      </c>
      <c r="G54" s="8"/>
      <c r="H54" s="16"/>
      <c r="I54" s="15"/>
      <c r="J54" s="35"/>
    </row>
    <row r="55" spans="4:10" s="10" customFormat="1" ht="12.75">
      <c r="D55" s="10" t="s">
        <v>21</v>
      </c>
      <c r="F55" s="15">
        <v>4902644.88</v>
      </c>
      <c r="G55" s="8"/>
      <c r="H55" s="16"/>
      <c r="I55" s="15"/>
      <c r="J55" s="35"/>
    </row>
    <row r="56" spans="4:10" s="10" customFormat="1" ht="12.75">
      <c r="D56" s="5" t="s">
        <v>79</v>
      </c>
      <c r="E56" s="5"/>
      <c r="F56" s="15"/>
      <c r="G56" s="13">
        <f>SUM(F57:F59)</f>
        <v>65662.6</v>
      </c>
      <c r="H56" s="16"/>
      <c r="I56" s="15"/>
      <c r="J56" s="35"/>
    </row>
    <row r="57" spans="4:10" s="10" customFormat="1" ht="12.75">
      <c r="D57" s="10" t="s">
        <v>80</v>
      </c>
      <c r="F57" s="15">
        <v>1</v>
      </c>
      <c r="G57" s="8"/>
      <c r="H57" s="16"/>
      <c r="I57" s="15"/>
      <c r="J57" s="35"/>
    </row>
    <row r="58" spans="4:10" s="10" customFormat="1" ht="12.75">
      <c r="D58" s="10" t="s">
        <v>82</v>
      </c>
      <c r="F58" s="15">
        <v>1</v>
      </c>
      <c r="G58" s="8"/>
      <c r="H58" s="16"/>
      <c r="I58" s="15"/>
      <c r="J58" s="35"/>
    </row>
    <row r="59" spans="4:10" s="10" customFormat="1" ht="12.75">
      <c r="D59" s="10" t="s">
        <v>81</v>
      </c>
      <c r="F59" s="15">
        <v>65660.6</v>
      </c>
      <c r="G59" s="8"/>
      <c r="H59" s="16"/>
      <c r="I59" s="15"/>
      <c r="J59" s="35"/>
    </row>
    <row r="60" spans="4:10" s="5" customFormat="1" ht="12.75">
      <c r="D60" s="5" t="s">
        <v>22</v>
      </c>
      <c r="F60" s="12"/>
      <c r="G60" s="13">
        <v>65444.2</v>
      </c>
      <c r="H60" s="14"/>
      <c r="I60" s="12"/>
      <c r="J60" s="36"/>
    </row>
    <row r="61" spans="4:10" s="5" customFormat="1" ht="12.75">
      <c r="D61" s="5" t="s">
        <v>23</v>
      </c>
      <c r="F61" s="12"/>
      <c r="G61" s="13">
        <f>SUM(F62:F63)</f>
        <v>-88639.98000000001</v>
      </c>
      <c r="H61" s="14"/>
      <c r="I61" s="12"/>
      <c r="J61" s="36"/>
    </row>
    <row r="62" spans="4:10" s="10" customFormat="1" ht="12.75">
      <c r="D62" s="10" t="s">
        <v>24</v>
      </c>
      <c r="F62" s="15">
        <v>-49243.62</v>
      </c>
      <c r="G62" s="8"/>
      <c r="H62" s="16"/>
      <c r="I62" s="15"/>
      <c r="J62" s="35"/>
    </row>
    <row r="63" spans="4:10" s="10" customFormat="1" ht="12.75">
      <c r="D63" s="10" t="s">
        <v>88</v>
      </c>
      <c r="F63" s="15">
        <v>-39396.36</v>
      </c>
      <c r="G63" s="8"/>
      <c r="H63" s="16"/>
      <c r="I63" s="15"/>
      <c r="J63" s="35"/>
    </row>
    <row r="64" spans="3:10" s="5" customFormat="1" ht="12.75">
      <c r="C64" s="5" t="s">
        <v>25</v>
      </c>
      <c r="F64" s="12"/>
      <c r="G64" s="13"/>
      <c r="H64" s="14">
        <f>SUM(G65:G67)</f>
        <v>0</v>
      </c>
      <c r="I64" s="12"/>
      <c r="J64" s="36"/>
    </row>
    <row r="65" spans="4:10" s="5" customFormat="1" ht="12.75">
      <c r="D65" s="5" t="s">
        <v>26</v>
      </c>
      <c r="F65" s="12"/>
      <c r="G65" s="13">
        <v>12975.3</v>
      </c>
      <c r="H65" s="14"/>
      <c r="I65" s="12"/>
      <c r="J65" s="36"/>
    </row>
    <row r="66" spans="4:10" s="10" customFormat="1" ht="12.75">
      <c r="D66" s="10" t="s">
        <v>27</v>
      </c>
      <c r="F66" s="15"/>
      <c r="G66" s="8"/>
      <c r="H66" s="16"/>
      <c r="I66" s="15"/>
      <c r="J66" s="35"/>
    </row>
    <row r="67" spans="4:10" s="5" customFormat="1" ht="12.75">
      <c r="D67" s="5" t="s">
        <v>28</v>
      </c>
      <c r="F67" s="12"/>
      <c r="G67" s="13">
        <v>-12975.3</v>
      </c>
      <c r="H67" s="14"/>
      <c r="I67" s="12"/>
      <c r="J67" s="36"/>
    </row>
    <row r="68" spans="4:10" s="10" customFormat="1" ht="13.5" thickBot="1">
      <c r="D68" s="10" t="s">
        <v>29</v>
      </c>
      <c r="F68" s="15"/>
      <c r="G68" s="8"/>
      <c r="H68" s="16"/>
      <c r="I68" s="15"/>
      <c r="J68" s="35"/>
    </row>
    <row r="69" spans="2:10" s="10" customFormat="1" ht="8.25" customHeight="1" thickBot="1" thickTop="1">
      <c r="B69" s="20"/>
      <c r="C69" s="21"/>
      <c r="D69" s="20"/>
      <c r="E69" s="20"/>
      <c r="F69" s="15"/>
      <c r="G69" s="8"/>
      <c r="H69" s="16"/>
      <c r="I69" s="15"/>
      <c r="J69" s="35"/>
    </row>
    <row r="70" spans="3:17" s="5" customFormat="1" ht="13.5" thickTop="1">
      <c r="C70" s="11"/>
      <c r="F70" s="12"/>
      <c r="G70" s="13"/>
      <c r="H70" s="14"/>
      <c r="I70" s="22"/>
      <c r="J70" s="36"/>
      <c r="P70" s="15"/>
      <c r="Q70" s="27"/>
    </row>
    <row r="71" spans="2:17" s="5" customFormat="1" ht="12.75">
      <c r="B71" s="23"/>
      <c r="C71" s="11"/>
      <c r="F71" s="12"/>
      <c r="G71" s="13"/>
      <c r="H71" s="14" t="s">
        <v>30</v>
      </c>
      <c r="I71" s="12">
        <f>SUM(I2:I62)</f>
        <v>34480458.57</v>
      </c>
      <c r="J71" s="36"/>
      <c r="P71" s="12" t="s">
        <v>30</v>
      </c>
      <c r="Q71" s="12">
        <f>SUM(Q2:Q28)</f>
        <v>34480458.56999999</v>
      </c>
    </row>
    <row r="72" spans="2:17" s="5" customFormat="1" ht="13.5" thickBot="1">
      <c r="B72" s="23"/>
      <c r="C72" s="11"/>
      <c r="F72" s="12"/>
      <c r="G72" s="13"/>
      <c r="H72" s="14"/>
      <c r="I72" s="2"/>
      <c r="J72" s="36"/>
      <c r="P72" s="15"/>
      <c r="Q72" s="28"/>
    </row>
    <row r="73" spans="2:10" s="5" customFormat="1" ht="13.5" thickTop="1">
      <c r="B73" s="23"/>
      <c r="C73" s="11"/>
      <c r="F73" s="12"/>
      <c r="G73" s="13"/>
      <c r="H73" s="14"/>
      <c r="I73" s="25"/>
      <c r="J73" s="4"/>
    </row>
    <row r="74" spans="2:10" s="5" customFormat="1" ht="12.75">
      <c r="B74" s="23"/>
      <c r="C74" s="11"/>
      <c r="F74" s="12"/>
      <c r="G74" s="13"/>
      <c r="H74" s="14"/>
      <c r="I74" s="25"/>
      <c r="J74" s="4"/>
    </row>
    <row r="75" s="5" customFormat="1" ht="12.75">
      <c r="J75" s="4"/>
    </row>
    <row r="76" s="10" customFormat="1" ht="12.75">
      <c r="J76" s="9"/>
    </row>
    <row r="77" s="5" customFormat="1" ht="12.75">
      <c r="J77" s="4"/>
    </row>
    <row r="78" s="5" customFormat="1" ht="12.75">
      <c r="J78" s="4"/>
    </row>
    <row r="79" s="5" customFormat="1" ht="12.75">
      <c r="J79" s="4"/>
    </row>
    <row r="80" s="5" customFormat="1" ht="12.75">
      <c r="J80" s="4"/>
    </row>
    <row r="81" s="5" customFormat="1" ht="12.75">
      <c r="J81" s="4"/>
    </row>
    <row r="82" s="5" customFormat="1" ht="12.75">
      <c r="J82" s="4"/>
    </row>
    <row r="83" s="5" customFormat="1" ht="12.75">
      <c r="J83" s="4"/>
    </row>
    <row r="84" s="5" customFormat="1" ht="12.75">
      <c r="J84" s="4"/>
    </row>
    <row r="85" s="5" customFormat="1" ht="12.75">
      <c r="J85" s="4"/>
    </row>
    <row r="86" s="5" customFormat="1" ht="12.75">
      <c r="J86" s="4"/>
    </row>
    <row r="87" s="5" customFormat="1" ht="12.75">
      <c r="J87" s="4"/>
    </row>
    <row r="88" s="5" customFormat="1" ht="12.75">
      <c r="J88" s="4"/>
    </row>
    <row r="89" s="5" customFormat="1" ht="12.75">
      <c r="J89" s="4"/>
    </row>
    <row r="90" s="5" customFormat="1" ht="12.75">
      <c r="J90" s="4"/>
    </row>
    <row r="91" s="5" customFormat="1" ht="12.75">
      <c r="J91" s="4"/>
    </row>
    <row r="92" s="10" customFormat="1" ht="12.75">
      <c r="J92" s="9"/>
    </row>
    <row r="93" s="10" customFormat="1" ht="12.75">
      <c r="J93" s="9"/>
    </row>
    <row r="94" s="10" customFormat="1" ht="12.75">
      <c r="J94" s="9"/>
    </row>
    <row r="95" s="5" customFormat="1" ht="12.75">
      <c r="J95" s="4"/>
    </row>
    <row r="96" s="5" customFormat="1" ht="12.75">
      <c r="J96" s="4"/>
    </row>
    <row r="97" s="5" customFormat="1" ht="12.75">
      <c r="J97" s="4"/>
    </row>
    <row r="98" s="10" customFormat="1" ht="12.75">
      <c r="J98" s="9"/>
    </row>
    <row r="99" s="5" customFormat="1" ht="12.75">
      <c r="J99" s="4"/>
    </row>
    <row r="100" s="5" customFormat="1" ht="12.75">
      <c r="J100" s="4"/>
    </row>
    <row r="101" s="10" customFormat="1" ht="12.75">
      <c r="J101" s="9"/>
    </row>
    <row r="102" s="5" customFormat="1" ht="12.75">
      <c r="J102" s="4"/>
    </row>
    <row r="103" s="5" customFormat="1" ht="12.75">
      <c r="J103" s="4"/>
    </row>
    <row r="104" s="10" customFormat="1" ht="12.75">
      <c r="J104" s="9"/>
    </row>
    <row r="105" s="10" customFormat="1" ht="12.75">
      <c r="J105" s="9"/>
    </row>
    <row r="106" s="10" customFormat="1" ht="12.75">
      <c r="J106" s="9"/>
    </row>
    <row r="107" s="10" customFormat="1" ht="12.75">
      <c r="J107" s="9"/>
    </row>
    <row r="108" s="10" customFormat="1" ht="12.75">
      <c r="J108" s="9"/>
    </row>
    <row r="109" s="10" customFormat="1" ht="12.75">
      <c r="J109" s="9"/>
    </row>
    <row r="110" s="10" customFormat="1" ht="12.75">
      <c r="J110" s="9"/>
    </row>
    <row r="111" s="10" customFormat="1" ht="12.75">
      <c r="J111" s="9"/>
    </row>
    <row r="112" s="10" customFormat="1" ht="12.75">
      <c r="J112" s="9"/>
    </row>
    <row r="113" s="10" customFormat="1" ht="12.75">
      <c r="J113" s="9"/>
    </row>
    <row r="114" s="10" customFormat="1" ht="12.75">
      <c r="J114" s="9"/>
    </row>
    <row r="115" s="10" customFormat="1" ht="12.75">
      <c r="J115" s="9"/>
    </row>
    <row r="116" s="5" customFormat="1" ht="12.75">
      <c r="J116" s="4"/>
    </row>
    <row r="117" s="10" customFormat="1" ht="12.75">
      <c r="J117" s="9"/>
    </row>
  </sheetData>
  <sheetProtection/>
  <printOptions/>
  <pageMargins left="0.15748031496062992" right="0.1968503937007874" top="0.3937007874015748" bottom="0.3937007874015748" header="0.15748031496062992" footer="0.5118110236220472"/>
  <pageSetup horizontalDpi="600" verticalDpi="600" orientation="landscape" paperSize="9" scale="60" r:id="rId2"/>
  <headerFooter alignWithMargins="0">
    <oddHeader>&amp;C&amp;"Arial,Kalın"S.S. AKÇALI ARSA VE KONUT YAPI KOOPERATİFİ
31.12.2020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2021-02-26T08:02:07Z</cp:lastPrinted>
  <dcterms:created xsi:type="dcterms:W3CDTF">1999-05-26T11:21:22Z</dcterms:created>
  <dcterms:modified xsi:type="dcterms:W3CDTF">2021-02-26T08:02:11Z</dcterms:modified>
  <cp:category/>
  <cp:version/>
  <cp:contentType/>
  <cp:contentStatus/>
</cp:coreProperties>
</file>